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8_{3E5FF1BA-75B7-46E6-A3BC-2803F4A1B378}" xr6:coauthVersionLast="47" xr6:coauthVersionMax="47" xr10:uidLastSave="{00000000-0000-0000-0000-000000000000}"/>
  <bookViews>
    <workbookView xWindow="-120" yWindow="-120" windowWidth="20730" windowHeight="11160" tabRatio="331" xr2:uid="{7F8F9BAD-8355-417E-A2D8-DA29CFA217FA}"/>
  </bookViews>
  <sheets>
    <sheet name="No.1 大会登録" sheetId="1" r:id="rId1"/>
    <sheet name="No.2 宿泊登録" sheetId="3" r:id="rId2"/>
    <sheet name="Sheet2" sheetId="2"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 i="3" l="1"/>
  <c r="D6" i="3"/>
  <c r="B6" i="3"/>
  <c r="AA22" i="3"/>
  <c r="Z22" i="3"/>
  <c r="X22" i="3"/>
  <c r="V22" i="3"/>
  <c r="AG17" i="3"/>
  <c r="AG14" i="1"/>
  <c r="AG19" i="1"/>
  <c r="AG16" i="3"/>
  <c r="AG14" i="3"/>
  <c r="AG15" i="3"/>
  <c r="AG18" i="3"/>
  <c r="AG19" i="3"/>
  <c r="AG20" i="3"/>
  <c r="AG21" i="3"/>
  <c r="AG13" i="3"/>
  <c r="R22" i="3"/>
  <c r="O22" i="3"/>
  <c r="N22" i="3"/>
  <c r="K22" i="3"/>
  <c r="J22" i="3"/>
  <c r="Q22" i="3"/>
  <c r="AF22" i="1"/>
  <c r="C15" i="3"/>
  <c r="D15" i="3"/>
  <c r="E15" i="3"/>
  <c r="F15" i="3"/>
  <c r="G15" i="3"/>
  <c r="H15" i="3"/>
  <c r="C16" i="3"/>
  <c r="D16" i="3"/>
  <c r="E16" i="3"/>
  <c r="F16" i="3"/>
  <c r="G16" i="3"/>
  <c r="H16" i="3"/>
  <c r="C17" i="3"/>
  <c r="D17" i="3"/>
  <c r="E17" i="3"/>
  <c r="F17" i="3"/>
  <c r="G17" i="3"/>
  <c r="H17" i="3"/>
  <c r="C18" i="3"/>
  <c r="D18" i="3"/>
  <c r="E18" i="3"/>
  <c r="F18" i="3"/>
  <c r="G18" i="3"/>
  <c r="H18" i="3"/>
  <c r="C19" i="3"/>
  <c r="D19" i="3"/>
  <c r="E19" i="3"/>
  <c r="F19" i="3"/>
  <c r="G19" i="3"/>
  <c r="H19" i="3"/>
  <c r="C20" i="3"/>
  <c r="D20" i="3"/>
  <c r="E20" i="3"/>
  <c r="F20" i="3"/>
  <c r="G20" i="3"/>
  <c r="H20" i="3"/>
  <c r="C21" i="3"/>
  <c r="D21" i="3"/>
  <c r="E21" i="3"/>
  <c r="F21" i="3"/>
  <c r="G21" i="3"/>
  <c r="H21" i="3"/>
  <c r="G14" i="3"/>
  <c r="H14" i="3"/>
  <c r="AE22" i="1"/>
  <c r="P22" i="3"/>
  <c r="L22" i="3"/>
  <c r="M22" i="3"/>
  <c r="N7" i="3"/>
  <c r="S6" i="3"/>
  <c r="N6" i="3"/>
  <c r="I6" i="3"/>
  <c r="D14" i="3"/>
  <c r="E14" i="3"/>
  <c r="F14" i="3"/>
  <c r="C14" i="3"/>
  <c r="AC4" i="3"/>
  <c r="I22" i="3"/>
  <c r="S22" i="3"/>
  <c r="T22" i="3"/>
  <c r="U22" i="3"/>
  <c r="W22" i="3"/>
  <c r="Y22" i="3"/>
  <c r="AB22" i="3"/>
  <c r="AC22" i="3"/>
  <c r="AD22" i="3"/>
  <c r="AG15" i="1"/>
  <c r="AG16" i="1"/>
  <c r="AG17" i="1"/>
  <c r="AG18" i="1"/>
  <c r="AG20" i="1"/>
  <c r="AG21" i="1"/>
  <c r="I22" i="1"/>
  <c r="K22" i="1"/>
  <c r="L22" i="1"/>
  <c r="M22" i="1"/>
  <c r="N22" i="1"/>
  <c r="O22" i="1"/>
  <c r="P22" i="1"/>
  <c r="S22" i="1"/>
  <c r="T22" i="1"/>
  <c r="U22" i="1"/>
  <c r="V22" i="1"/>
  <c r="W22" i="1"/>
  <c r="X22" i="1"/>
  <c r="Y22" i="1"/>
  <c r="Z22" i="1"/>
  <c r="AA22" i="1"/>
  <c r="AB22" i="1"/>
  <c r="AC22" i="1"/>
  <c r="AD22" i="1"/>
  <c r="J22" i="1"/>
  <c r="U4" i="1"/>
  <c r="I12" i="1" s="1"/>
  <c r="AG13" i="1" s="1"/>
  <c r="AG22" i="3" l="1"/>
  <c r="K12" i="1"/>
  <c r="AG22" i="1" s="1"/>
</calcChain>
</file>

<file path=xl/sharedStrings.xml><?xml version="1.0" encoding="utf-8"?>
<sst xmlns="http://schemas.openxmlformats.org/spreadsheetml/2006/main" count="195" uniqueCount="124">
  <si>
    <t>申込者（代表者）</t>
    <rPh sb="0" eb="2">
      <t>モウシコミ</t>
    </rPh>
    <rPh sb="2" eb="3">
      <t>シャ</t>
    </rPh>
    <rPh sb="4" eb="7">
      <t>ダイヒョウシャ</t>
    </rPh>
    <phoneticPr fontId="1"/>
  </si>
  <si>
    <t>役職</t>
    <rPh sb="0" eb="2">
      <t>ヤクショク</t>
    </rPh>
    <phoneticPr fontId="1"/>
  </si>
  <si>
    <t>電話</t>
    <rPh sb="0" eb="2">
      <t>デンワ</t>
    </rPh>
    <phoneticPr fontId="1"/>
  </si>
  <si>
    <t>E-Mail</t>
    <phoneticPr fontId="1"/>
  </si>
  <si>
    <t>FAX</t>
    <phoneticPr fontId="1"/>
  </si>
  <si>
    <t>参加者氏名</t>
    <rPh sb="0" eb="3">
      <t>サンカシャ</t>
    </rPh>
    <rPh sb="3" eb="5">
      <t>シメイ</t>
    </rPh>
    <phoneticPr fontId="1"/>
  </si>
  <si>
    <t>大会登録（晩餐会含む）</t>
    <rPh sb="0" eb="2">
      <t>タイカイ</t>
    </rPh>
    <rPh sb="2" eb="4">
      <t>トウロク</t>
    </rPh>
    <rPh sb="5" eb="8">
      <t>バンサンカイ</t>
    </rPh>
    <rPh sb="8" eb="9">
      <t>フク</t>
    </rPh>
    <phoneticPr fontId="1"/>
  </si>
  <si>
    <t>合計金額</t>
    <rPh sb="0" eb="2">
      <t>ゴウケイ</t>
    </rPh>
    <rPh sb="2" eb="4">
      <t>キンガク</t>
    </rPh>
    <phoneticPr fontId="1"/>
  </si>
  <si>
    <t>メンバー</t>
    <phoneticPr fontId="1"/>
  </si>
  <si>
    <t>ユース</t>
    <phoneticPr fontId="1"/>
  </si>
  <si>
    <t>コメット</t>
    <phoneticPr fontId="1"/>
  </si>
  <si>
    <t>代議員会</t>
    <rPh sb="0" eb="3">
      <t>ダイギイン</t>
    </rPh>
    <rPh sb="3" eb="4">
      <t>カイ</t>
    </rPh>
    <phoneticPr fontId="1"/>
  </si>
  <si>
    <t>担当　　主事会</t>
    <rPh sb="0" eb="2">
      <t>タントウ</t>
    </rPh>
    <rPh sb="4" eb="6">
      <t>シュジ</t>
    </rPh>
    <rPh sb="6" eb="7">
      <t>カイ</t>
    </rPh>
    <phoneticPr fontId="1"/>
  </si>
  <si>
    <t>ユースの会</t>
    <rPh sb="4" eb="5">
      <t>カイ</t>
    </rPh>
    <phoneticPr fontId="1"/>
  </si>
  <si>
    <t>(例)</t>
    <rPh sb="1" eb="2">
      <t>レイ</t>
    </rPh>
    <phoneticPr fontId="1"/>
  </si>
  <si>
    <t>合計（人数/金額）</t>
    <rPh sb="0" eb="2">
      <t>ゴウケイ</t>
    </rPh>
    <rPh sb="3" eb="5">
      <t>ニンズウ</t>
    </rPh>
    <rPh sb="6" eb="8">
      <t>キンガク</t>
    </rPh>
    <phoneticPr fontId="1"/>
  </si>
  <si>
    <t>（金額）</t>
    <rPh sb="1" eb="3">
      <t>キンガク</t>
    </rPh>
    <phoneticPr fontId="1"/>
  </si>
  <si>
    <t>※</t>
    <phoneticPr fontId="1"/>
  </si>
  <si>
    <t>確認書到着後、1週間以内に指定口座に送金をお願いいたします。</t>
    <rPh sb="0" eb="3">
      <t>カクニンショ</t>
    </rPh>
    <rPh sb="3" eb="5">
      <t>トウチャク</t>
    </rPh>
    <rPh sb="5" eb="6">
      <t>ゴ</t>
    </rPh>
    <rPh sb="8" eb="10">
      <t>シュウカン</t>
    </rPh>
    <rPh sb="10" eb="12">
      <t>イナイ</t>
    </rPh>
    <rPh sb="13" eb="15">
      <t>シテイ</t>
    </rPh>
    <rPh sb="15" eb="17">
      <t>コウザ</t>
    </rPh>
    <rPh sb="18" eb="20">
      <t>ソウキン</t>
    </rPh>
    <rPh sb="22" eb="23">
      <t>ネガ</t>
    </rPh>
    <phoneticPr fontId="1"/>
  </si>
  <si>
    <t>参加登録料の入金手続き完了により、登録完了となります。</t>
    <rPh sb="0" eb="2">
      <t>サンカ</t>
    </rPh>
    <rPh sb="2" eb="4">
      <t>トウロク</t>
    </rPh>
    <rPh sb="4" eb="5">
      <t>リョウ</t>
    </rPh>
    <rPh sb="6" eb="8">
      <t>ニュウキン</t>
    </rPh>
    <rPh sb="8" eb="10">
      <t>テツヅ</t>
    </rPh>
    <rPh sb="11" eb="13">
      <t>カンリョウ</t>
    </rPh>
    <rPh sb="17" eb="19">
      <t>トウロク</t>
    </rPh>
    <rPh sb="19" eb="21">
      <t>カンリョウ</t>
    </rPh>
    <phoneticPr fontId="1"/>
  </si>
  <si>
    <t>変更・取消も、必ず書面にてご連絡いただきますようお願いいたします。</t>
    <rPh sb="0" eb="2">
      <t>ヘンコウ</t>
    </rPh>
    <rPh sb="3" eb="5">
      <t>トリケシ</t>
    </rPh>
    <rPh sb="7" eb="8">
      <t>カナラ</t>
    </rPh>
    <rPh sb="9" eb="11">
      <t>ショメン</t>
    </rPh>
    <rPh sb="14" eb="16">
      <t>レンラク</t>
    </rPh>
    <rPh sb="25" eb="26">
      <t>ネガ</t>
    </rPh>
    <phoneticPr fontId="1"/>
  </si>
  <si>
    <t>　　場合、所定の手数料を頂き返金します。なお、5月21日以降の取消の場合、返金は</t>
    <rPh sb="2" eb="4">
      <t>バアイ</t>
    </rPh>
    <rPh sb="5" eb="7">
      <t>ショテイ</t>
    </rPh>
    <rPh sb="8" eb="11">
      <t>テスウリョウ</t>
    </rPh>
    <rPh sb="12" eb="13">
      <t>イタダ</t>
    </rPh>
    <rPh sb="14" eb="16">
      <t>ヘンキン</t>
    </rPh>
    <rPh sb="24" eb="25">
      <t>ガツ</t>
    </rPh>
    <rPh sb="27" eb="28">
      <t>ヒ</t>
    </rPh>
    <rPh sb="28" eb="30">
      <t>イコウ</t>
    </rPh>
    <rPh sb="31" eb="33">
      <t>トリケシ</t>
    </rPh>
    <rPh sb="34" eb="36">
      <t>バアイ</t>
    </rPh>
    <rPh sb="37" eb="39">
      <t>ヘンキン</t>
    </rPh>
    <phoneticPr fontId="1"/>
  </si>
  <si>
    <t>　　ございません。あらかじめご了承ください</t>
    <rPh sb="15" eb="17">
      <t>リョウショウ</t>
    </rPh>
    <phoneticPr fontId="1"/>
  </si>
  <si>
    <t>お弁当付き</t>
    <rPh sb="1" eb="3">
      <t>ベントウ</t>
    </rPh>
    <rPh sb="3" eb="4">
      <t>ツ</t>
    </rPh>
    <phoneticPr fontId="1"/>
  </si>
  <si>
    <t>※　取消料金について、大会参加登録にかかる費用（大会登録費・各部会登録費</t>
    <phoneticPr fontId="1"/>
  </si>
  <si>
    <t>E-Mail:</t>
    <phoneticPr fontId="1"/>
  </si>
  <si>
    <t>taikai@convention.ys-east.or.jp</t>
    <phoneticPr fontId="1"/>
  </si>
  <si>
    <t>【申込み締切日：2026年５月15日】</t>
    <rPh sb="1" eb="2">
      <t>モウ</t>
    </rPh>
    <rPh sb="2" eb="3">
      <t>コ</t>
    </rPh>
    <rPh sb="4" eb="7">
      <t>シメキリビ</t>
    </rPh>
    <rPh sb="12" eb="13">
      <t>ネン</t>
    </rPh>
    <rPh sb="14" eb="15">
      <t>ガツ</t>
    </rPh>
    <rPh sb="17" eb="18">
      <t>ヒ</t>
    </rPh>
    <phoneticPr fontId="1"/>
  </si>
  <si>
    <t>　　一般向け昼食代・主催行事の参加費）につきましては2025年5月20日以前の</t>
    <rPh sb="2" eb="5">
      <t>イッパンム</t>
    </rPh>
    <rPh sb="6" eb="8">
      <t>チュウショク</t>
    </rPh>
    <rPh sb="8" eb="9">
      <t>ダイ</t>
    </rPh>
    <rPh sb="10" eb="12">
      <t>シュサイ</t>
    </rPh>
    <rPh sb="12" eb="14">
      <t>ギョウジ</t>
    </rPh>
    <rPh sb="15" eb="18">
      <t>サンカヒ</t>
    </rPh>
    <rPh sb="30" eb="31">
      <t>ネン</t>
    </rPh>
    <rPh sb="32" eb="33">
      <t>ガツ</t>
    </rPh>
    <rPh sb="35" eb="36">
      <t>ヒ</t>
    </rPh>
    <rPh sb="36" eb="38">
      <t>イゼン</t>
    </rPh>
    <phoneticPr fontId="1"/>
  </si>
  <si>
    <t>フリガナ
（カタカナ）</t>
    <phoneticPr fontId="1"/>
  </si>
  <si>
    <t>性別</t>
    <rPh sb="0" eb="2">
      <t>セイベツ</t>
    </rPh>
    <phoneticPr fontId="1"/>
  </si>
  <si>
    <t>イシノマキ　ショウタロウ</t>
    <phoneticPr fontId="1"/>
  </si>
  <si>
    <t>男性</t>
    <rPh sb="0" eb="2">
      <t>ダンセイ</t>
    </rPh>
    <phoneticPr fontId="1"/>
  </si>
  <si>
    <t>緊急時連絡先
（名前（続柄）
及び電話番号）</t>
    <rPh sb="0" eb="3">
      <t>キンキュウジ</t>
    </rPh>
    <rPh sb="3" eb="6">
      <t>レンラクサキ</t>
    </rPh>
    <rPh sb="8" eb="10">
      <t>ナマエ</t>
    </rPh>
    <rPh sb="11" eb="13">
      <t>ゾクガラ</t>
    </rPh>
    <rPh sb="15" eb="16">
      <t>オヨ</t>
    </rPh>
    <rPh sb="17" eb="19">
      <t>デンワ</t>
    </rPh>
    <rPh sb="19" eb="21">
      <t>バンゴウ</t>
    </rPh>
    <phoneticPr fontId="1"/>
  </si>
  <si>
    <t>ワイズ
メネット</t>
    <phoneticPr fontId="1"/>
  </si>
  <si>
    <t>6月5日（金）</t>
    <rPh sb="1" eb="2">
      <t>ガツ</t>
    </rPh>
    <rPh sb="3" eb="4">
      <t>ヒ</t>
    </rPh>
    <rPh sb="5" eb="6">
      <t>キン</t>
    </rPh>
    <phoneticPr fontId="1"/>
  </si>
  <si>
    <r>
      <t xml:space="preserve">前夜祭
</t>
    </r>
    <r>
      <rPr>
        <sz val="9"/>
        <color theme="1"/>
        <rFont val="游ゴシック"/>
        <family val="3"/>
        <charset val="128"/>
        <scheme val="minor"/>
      </rPr>
      <t>アルコール
飲み放題</t>
    </r>
    <rPh sb="0" eb="3">
      <t>ゼンヤサイ</t>
    </rPh>
    <rPh sb="10" eb="11">
      <t>ノ</t>
    </rPh>
    <rPh sb="12" eb="14">
      <t>ホウダイ</t>
    </rPh>
    <phoneticPr fontId="1"/>
  </si>
  <si>
    <r>
      <t xml:space="preserve">前夜祭
</t>
    </r>
    <r>
      <rPr>
        <sz val="9"/>
        <color theme="1"/>
        <rFont val="游ゴシック"/>
        <family val="3"/>
        <charset val="128"/>
        <scheme val="minor"/>
      </rPr>
      <t>ｿﾌﾄﾄﾞﾘﾝｸ
飲み放題</t>
    </r>
    <rPh sb="0" eb="3">
      <t>ゼンヤサイ</t>
    </rPh>
    <rPh sb="13" eb="14">
      <t>ノ</t>
    </rPh>
    <rPh sb="15" eb="17">
      <t>ホウダイ</t>
    </rPh>
    <phoneticPr fontId="1"/>
  </si>
  <si>
    <t>１：９時１０分 石巻駅発の送迎バスを利用する</t>
  </si>
  <si>
    <t>２：９時３０分 石巻駅発の送迎バスを利用する</t>
  </si>
  <si>
    <t>３：１０時３０分 石巻駅発の送迎バスを利用する</t>
  </si>
  <si>
    <t>４：１１時３０分 石巻駅発の送迎バスを利用する</t>
  </si>
  <si>
    <t>５：１２時３０分 石巻駅発の送迎バスを利用する</t>
  </si>
  <si>
    <t>６：１３時３０分 石巻駅発の送迎バスを利用する</t>
  </si>
  <si>
    <t>７：８時００分 石巻グランドホテル発の送迎バスを利用する</t>
  </si>
  <si>
    <t>８：９時００分 石巻グランドホテル発の送迎バスを利用する</t>
  </si>
  <si>
    <t>９：送迎バスは利用しない（自家用車、他の方と乗合せ、タクシー利用等）</t>
  </si>
  <si>
    <t>石巻　章太郎</t>
    <rPh sb="0" eb="2">
      <t>イシノマキ</t>
    </rPh>
    <rPh sb="3" eb="6">
      <t>ショウタロウ</t>
    </rPh>
    <phoneticPr fontId="1"/>
  </si>
  <si>
    <t>09012345678</t>
    <phoneticPr fontId="1"/>
  </si>
  <si>
    <t>日中連絡のつく
電話番号
（ハイフン無し）</t>
    <rPh sb="0" eb="2">
      <t>ニッチュウ</t>
    </rPh>
    <rPh sb="2" eb="4">
      <t>レンラク</t>
    </rPh>
    <rPh sb="8" eb="10">
      <t>デンワ</t>
    </rPh>
    <rPh sb="10" eb="12">
      <t>バンゴウ</t>
    </rPh>
    <rPh sb="18" eb="19">
      <t>ナ</t>
    </rPh>
    <phoneticPr fontId="1"/>
  </si>
  <si>
    <t>子　08012345678</t>
    <rPh sb="0" eb="1">
      <t>コ</t>
    </rPh>
    <phoneticPr fontId="1"/>
  </si>
  <si>
    <t>6月6日（土）</t>
    <rPh sb="5" eb="6">
      <t>ツチ</t>
    </rPh>
    <phoneticPr fontId="1"/>
  </si>
  <si>
    <t>送迎バスの
利用</t>
    <phoneticPr fontId="1"/>
  </si>
  <si>
    <t>ワイズ
ﾒﾈｯﾄｱﾜｰ</t>
    <phoneticPr fontId="1"/>
  </si>
  <si>
    <t>お弁当のみ</t>
    <rPh sb="1" eb="3">
      <t>ベントウ</t>
    </rPh>
    <phoneticPr fontId="1"/>
  </si>
  <si>
    <t>ゴルフ
7500円
現地払い</t>
    <rPh sb="8" eb="9">
      <t>エン</t>
    </rPh>
    <rPh sb="10" eb="13">
      <t>ゲンチバラ</t>
    </rPh>
    <phoneticPr fontId="1"/>
  </si>
  <si>
    <t>早朝礼拝</t>
    <rPh sb="0" eb="4">
      <t>ソウチョウレイハイ</t>
    </rPh>
    <phoneticPr fontId="1"/>
  </si>
  <si>
    <r>
      <rPr>
        <sz val="9"/>
        <color theme="1"/>
        <rFont val="游ゴシック"/>
        <family val="3"/>
        <charset val="128"/>
        <scheme val="minor"/>
      </rPr>
      <t>②</t>
    </r>
    <r>
      <rPr>
        <sz val="6"/>
        <color theme="1"/>
        <rFont val="游ゴシック"/>
        <family val="3"/>
        <charset val="128"/>
        <scheme val="minor"/>
      </rPr>
      <t xml:space="preserve">
エクスカーション
</t>
    </r>
    <r>
      <rPr>
        <sz val="8"/>
        <color theme="1"/>
        <rFont val="游ゴシック"/>
        <family val="3"/>
        <charset val="128"/>
        <scheme val="minor"/>
      </rPr>
      <t>大川小学校
ﾛｰｽﾞｶﾞｰﾃﾞﾝ</t>
    </r>
    <rPh sb="11" eb="16">
      <t>オオカワショウガッコウ</t>
    </rPh>
    <phoneticPr fontId="1"/>
  </si>
  <si>
    <r>
      <rPr>
        <sz val="9"/>
        <color theme="1"/>
        <rFont val="游ゴシック"/>
        <family val="3"/>
        <charset val="128"/>
        <scheme val="minor"/>
      </rPr>
      <t>①</t>
    </r>
    <r>
      <rPr>
        <sz val="6"/>
        <color theme="1"/>
        <rFont val="游ゴシック"/>
        <family val="3"/>
        <charset val="128"/>
        <scheme val="minor"/>
      </rPr>
      <t xml:space="preserve">
エクスカーション
</t>
    </r>
    <r>
      <rPr>
        <sz val="8"/>
        <color theme="1"/>
        <rFont val="游ゴシック"/>
        <family val="3"/>
        <charset val="128"/>
        <scheme val="minor"/>
      </rPr>
      <t xml:space="preserve">福島ツアー
</t>
    </r>
    <rPh sb="11" eb="13">
      <t>フクシマ</t>
    </rPh>
    <phoneticPr fontId="1"/>
  </si>
  <si>
    <r>
      <rPr>
        <sz val="9"/>
        <color theme="1"/>
        <rFont val="游ゴシック"/>
        <family val="3"/>
        <charset val="128"/>
        <scheme val="minor"/>
      </rPr>
      <t>③</t>
    </r>
    <r>
      <rPr>
        <sz val="6"/>
        <color theme="1"/>
        <rFont val="游ゴシック"/>
        <family val="3"/>
        <charset val="128"/>
        <scheme val="minor"/>
      </rPr>
      <t xml:space="preserve">
エクスカーション
</t>
    </r>
    <r>
      <rPr>
        <sz val="8"/>
        <color theme="1"/>
        <rFont val="游ゴシック"/>
        <family val="3"/>
        <charset val="128"/>
        <scheme val="minor"/>
      </rPr>
      <t>復興について
ﾌｨｰﾙﾄﾞﾜｰｸ</t>
    </r>
    <rPh sb="11" eb="13">
      <t>フッコウ</t>
    </rPh>
    <phoneticPr fontId="1"/>
  </si>
  <si>
    <r>
      <rPr>
        <sz val="9"/>
        <color theme="1"/>
        <rFont val="游ゴシック"/>
        <family val="3"/>
        <charset val="128"/>
        <scheme val="minor"/>
      </rPr>
      <t>④</t>
    </r>
    <r>
      <rPr>
        <sz val="6"/>
        <color theme="1"/>
        <rFont val="游ゴシック"/>
        <family val="3"/>
        <charset val="128"/>
        <scheme val="minor"/>
      </rPr>
      <t xml:space="preserve">
エクスカーション
</t>
    </r>
    <r>
      <rPr>
        <sz val="8"/>
        <color theme="1"/>
        <rFont val="游ゴシック"/>
        <family val="3"/>
        <charset val="128"/>
        <scheme val="minor"/>
      </rPr>
      <t>津波の教え石</t>
    </r>
    <r>
      <rPr>
        <sz val="6"/>
        <color theme="1"/>
        <rFont val="游ゴシック"/>
        <family val="3"/>
        <charset val="128"/>
        <scheme val="minor"/>
      </rPr>
      <t xml:space="preserve">
</t>
    </r>
    <rPh sb="11" eb="13">
      <t>ツナミ</t>
    </rPh>
    <rPh sb="14" eb="15">
      <t>オシ</t>
    </rPh>
    <rPh sb="16" eb="17">
      <t>イシ</t>
    </rPh>
    <phoneticPr fontId="1"/>
  </si>
  <si>
    <t>6月7日（日）</t>
    <rPh sb="5" eb="6">
      <t>ヒ</t>
    </rPh>
    <phoneticPr fontId="1"/>
  </si>
  <si>
    <r>
      <t xml:space="preserve">一般
</t>
    </r>
    <r>
      <rPr>
        <sz val="9"/>
        <color theme="1"/>
        <rFont val="游ゴシック"/>
        <family val="3"/>
        <charset val="128"/>
        <scheme val="minor"/>
      </rPr>
      <t>(晩餐会無)</t>
    </r>
    <rPh sb="0" eb="2">
      <t>イッパン</t>
    </rPh>
    <rPh sb="4" eb="7">
      <t>バンサンカイ</t>
    </rPh>
    <rPh sb="7" eb="8">
      <t>ナ</t>
    </rPh>
    <phoneticPr fontId="1"/>
  </si>
  <si>
    <t>ともに20,000円とし、4月16日以降については22,000円とさせて頂くことご了承下さい。</t>
    <rPh sb="9" eb="10">
      <t>エン</t>
    </rPh>
    <rPh sb="14" eb="15">
      <t>ガツ</t>
    </rPh>
    <rPh sb="17" eb="18">
      <t>ヒ</t>
    </rPh>
    <rPh sb="18" eb="20">
      <t>イコウ</t>
    </rPh>
    <rPh sb="31" eb="32">
      <t>エン</t>
    </rPh>
    <rPh sb="36" eb="37">
      <t>イタダ</t>
    </rPh>
    <rPh sb="41" eb="43">
      <t>リョウショウ</t>
    </rPh>
    <rPh sb="43" eb="44">
      <t>クダ</t>
    </rPh>
    <phoneticPr fontId="1"/>
  </si>
  <si>
    <t>大会登録費用（晩餐会費含む）については4月15日までにご登録頂いた場合、メンバー・メネット</t>
    <rPh sb="0" eb="2">
      <t>タイカイ</t>
    </rPh>
    <rPh sb="2" eb="4">
      <t>トウロク</t>
    </rPh>
    <rPh sb="4" eb="6">
      <t>ヒヨウ</t>
    </rPh>
    <rPh sb="7" eb="10">
      <t>バンサンカイ</t>
    </rPh>
    <rPh sb="10" eb="11">
      <t>ヒ</t>
    </rPh>
    <rPh sb="11" eb="12">
      <t>フク</t>
    </rPh>
    <rPh sb="20" eb="21">
      <t>ガツ</t>
    </rPh>
    <rPh sb="23" eb="24">
      <t>ヒ</t>
    </rPh>
    <rPh sb="28" eb="30">
      <t>トウロク</t>
    </rPh>
    <rPh sb="30" eb="31">
      <t>イタダ</t>
    </rPh>
    <rPh sb="33" eb="35">
      <t>バアイ</t>
    </rPh>
    <phoneticPr fontId="1"/>
  </si>
  <si>
    <t>第29回東日本区大会実行委員会</t>
    <rPh sb="10" eb="15">
      <t>ジッコウイインカイ</t>
    </rPh>
    <phoneticPr fontId="1"/>
  </si>
  <si>
    <t>送り先：</t>
    <phoneticPr fontId="1"/>
  </si>
  <si>
    <t>連絡先</t>
    <rPh sb="0" eb="3">
      <t>レンラクサキ</t>
    </rPh>
    <phoneticPr fontId="1"/>
  </si>
  <si>
    <r>
      <t>第29回東日本区大会　参加申込書（</t>
    </r>
    <r>
      <rPr>
        <sz val="16"/>
        <color rgb="FFFF0000"/>
        <rFont val="游ゴシック"/>
        <family val="3"/>
        <charset val="128"/>
        <scheme val="minor"/>
      </rPr>
      <t>ホテル宿泊につきましては、２枚目のシートをご覧ください。</t>
    </r>
    <r>
      <rPr>
        <sz val="16"/>
        <color theme="1"/>
        <rFont val="游ゴシック"/>
        <family val="2"/>
        <charset val="128"/>
        <scheme val="minor"/>
      </rPr>
      <t>）</t>
    </r>
    <rPh sb="0" eb="1">
      <t>ダイ</t>
    </rPh>
    <rPh sb="3" eb="4">
      <t>カイ</t>
    </rPh>
    <rPh sb="4" eb="5">
      <t>ヒガシ</t>
    </rPh>
    <rPh sb="5" eb="7">
      <t>ニホン</t>
    </rPh>
    <rPh sb="7" eb="8">
      <t>ク</t>
    </rPh>
    <rPh sb="8" eb="10">
      <t>タイカイ</t>
    </rPh>
    <rPh sb="11" eb="16">
      <t>サンカモウシコミショ</t>
    </rPh>
    <rPh sb="20" eb="22">
      <t>シュクハク</t>
    </rPh>
    <rPh sb="31" eb="33">
      <t>マイメ</t>
    </rPh>
    <rPh sb="39" eb="40">
      <t>ラン</t>
    </rPh>
    <phoneticPr fontId="1"/>
  </si>
  <si>
    <r>
      <t>第29回東日本区大会　</t>
    </r>
    <r>
      <rPr>
        <sz val="16"/>
        <color rgb="FFFF0000"/>
        <rFont val="游ゴシック"/>
        <family val="3"/>
        <charset val="128"/>
        <scheme val="minor"/>
      </rPr>
      <t>宿泊</t>
    </r>
    <r>
      <rPr>
        <sz val="16"/>
        <color theme="1"/>
        <rFont val="游ゴシック"/>
        <family val="2"/>
        <charset val="128"/>
        <scheme val="minor"/>
      </rPr>
      <t>申込書</t>
    </r>
    <rPh sb="0" eb="1">
      <t>ダイ</t>
    </rPh>
    <rPh sb="3" eb="4">
      <t>カイ</t>
    </rPh>
    <rPh sb="4" eb="5">
      <t>ヒガシ</t>
    </rPh>
    <rPh sb="5" eb="7">
      <t>ニホン</t>
    </rPh>
    <rPh sb="7" eb="8">
      <t>ク</t>
    </rPh>
    <rPh sb="8" eb="10">
      <t>タイカイ</t>
    </rPh>
    <rPh sb="11" eb="13">
      <t>シュクハク</t>
    </rPh>
    <rPh sb="13" eb="16">
      <t>モウシコミショ</t>
    </rPh>
    <phoneticPr fontId="1"/>
  </si>
  <si>
    <t>石巻サンプラザ
ホテル</t>
    <phoneticPr fontId="1"/>
  </si>
  <si>
    <t>石巻グランド
ホテル</t>
    <phoneticPr fontId="1"/>
  </si>
  <si>
    <t>6月6日（土）</t>
    <phoneticPr fontId="1"/>
  </si>
  <si>
    <t>バリュー・ザ・
ホテル東松島矢本</t>
    <phoneticPr fontId="1"/>
  </si>
  <si>
    <t>備考</t>
    <rPh sb="0" eb="2">
      <t>ビコウ</t>
    </rPh>
    <phoneticPr fontId="1"/>
  </si>
  <si>
    <t>ツインに宿泊の方は
同室の方の名前を
記入してください</t>
    <rPh sb="4" eb="6">
      <t>シュクハク</t>
    </rPh>
    <rPh sb="7" eb="8">
      <t>カタ</t>
    </rPh>
    <rPh sb="10" eb="12">
      <t>ドウシツ</t>
    </rPh>
    <rPh sb="13" eb="14">
      <t>カタ</t>
    </rPh>
    <rPh sb="15" eb="17">
      <t>ナマエ</t>
    </rPh>
    <rPh sb="19" eb="21">
      <t>キニュウ</t>
    </rPh>
    <phoneticPr fontId="1"/>
  </si>
  <si>
    <t>　石巻　花子</t>
    <rPh sb="4" eb="6">
      <t>ハナコ</t>
    </rPh>
    <phoneticPr fontId="1"/>
  </si>
  <si>
    <t>お支払いは、直接ワールドトラベル仙台へお支払いをお願い致します。</t>
    <rPh sb="1" eb="3">
      <t>シハラ</t>
    </rPh>
    <rPh sb="6" eb="8">
      <t>チョクセツ</t>
    </rPh>
    <rPh sb="16" eb="18">
      <t>センダイ</t>
    </rPh>
    <rPh sb="20" eb="22">
      <t>シハラ</t>
    </rPh>
    <rPh sb="25" eb="26">
      <t>ネガ</t>
    </rPh>
    <rPh sb="27" eb="28">
      <t>イタ</t>
    </rPh>
    <phoneticPr fontId="1"/>
  </si>
  <si>
    <t>その他</t>
    <rPh sb="2" eb="3">
      <t>タ</t>
    </rPh>
    <phoneticPr fontId="1"/>
  </si>
  <si>
    <t>車椅子やｱﾚﾙｷﾞｰなど、
お手伝いが必要な方は、
ご記入ください。</t>
    <phoneticPr fontId="1"/>
  </si>
  <si>
    <t>EX)車いす使用</t>
    <rPh sb="3" eb="4">
      <t>クルマ</t>
    </rPh>
    <rPh sb="6" eb="8">
      <t>シヨウ</t>
    </rPh>
    <phoneticPr fontId="1"/>
  </si>
  <si>
    <t>選択肢から選択</t>
    <rPh sb="0" eb="3">
      <t>センタクシ</t>
    </rPh>
    <rPh sb="5" eb="7">
      <t>センタク</t>
    </rPh>
    <phoneticPr fontId="1"/>
  </si>
  <si>
    <t>※　申込人数が9名以上の場合は、適宜ファイルをコピーして使用ください。</t>
    <rPh sb="2" eb="4">
      <t>モウシコミ</t>
    </rPh>
    <rPh sb="4" eb="6">
      <t>ニンズウ</t>
    </rPh>
    <rPh sb="8" eb="9">
      <t>メイ</t>
    </rPh>
    <rPh sb="9" eb="11">
      <t>イジョウ</t>
    </rPh>
    <rPh sb="12" eb="14">
      <t>バアイ</t>
    </rPh>
    <rPh sb="16" eb="18">
      <t>テキギ</t>
    </rPh>
    <rPh sb="28" eb="30">
      <t>シヨウ</t>
    </rPh>
    <phoneticPr fontId="1"/>
  </si>
  <si>
    <t>メールアドレス</t>
    <phoneticPr fontId="1"/>
  </si>
  <si>
    <t>ishinomaki@gmail.co.jp</t>
    <phoneticPr fontId="1"/>
  </si>
  <si>
    <t>合計（人数/金額）</t>
    <phoneticPr fontId="1"/>
  </si>
  <si>
    <t>※自動的に１シート目の情報が反映されます</t>
    <rPh sb="1" eb="4">
      <t>ジドウテキ</t>
    </rPh>
    <rPh sb="9" eb="10">
      <t>メ</t>
    </rPh>
    <rPh sb="11" eb="13">
      <t>ジョウホウ</t>
    </rPh>
    <rPh sb="14" eb="16">
      <t>ハンエイ</t>
    </rPh>
    <phoneticPr fontId="1"/>
  </si>
  <si>
    <t>宿泊予約を
行う</t>
    <rPh sb="0" eb="4">
      <t>シュクハクヨヤク</t>
    </rPh>
    <rPh sb="6" eb="7">
      <t>オコナ</t>
    </rPh>
    <phoneticPr fontId="1"/>
  </si>
  <si>
    <t>※　オプショナルツアーのキリシタンツアーは、おかげさまをもちまして定員充足とさせて頂きます。</t>
    <phoneticPr fontId="1"/>
  </si>
  <si>
    <t>控えは必ず保管してください。</t>
    <rPh sb="0" eb="1">
      <t>ヒカ</t>
    </rPh>
    <rPh sb="3" eb="4">
      <t>カナラ</t>
    </rPh>
    <rPh sb="5" eb="7">
      <t>ホカン</t>
    </rPh>
    <phoneticPr fontId="1"/>
  </si>
  <si>
    <t>クラブ名</t>
    <phoneticPr fontId="1"/>
  </si>
  <si>
    <t>申込日</t>
    <rPh sb="0" eb="2">
      <t>モウシコミ</t>
    </rPh>
    <rPh sb="2" eb="3">
      <t>ヒ</t>
    </rPh>
    <phoneticPr fontId="1"/>
  </si>
  <si>
    <t>　　　　月　　　　日</t>
    <rPh sb="4" eb="5">
      <t>ガツ</t>
    </rPh>
    <rPh sb="9" eb="10">
      <t>ヒ</t>
    </rPh>
    <phoneticPr fontId="1"/>
  </si>
  <si>
    <t>石巻グランドホテル</t>
    <phoneticPr fontId="1"/>
  </si>
  <si>
    <t>シングル
(朝食付)</t>
    <rPh sb="6" eb="9">
      <t>チョウショクツ</t>
    </rPh>
    <phoneticPr fontId="1"/>
  </si>
  <si>
    <t>シングル
(素泊り)</t>
    <rPh sb="6" eb="8">
      <t>スド</t>
    </rPh>
    <phoneticPr fontId="1"/>
  </si>
  <si>
    <t>ツイン
(朝食付)</t>
    <rPh sb="5" eb="8">
      <t>チョウショクツ</t>
    </rPh>
    <phoneticPr fontId="1"/>
  </si>
  <si>
    <t>ツイン
(素泊り)</t>
    <rPh sb="5" eb="7">
      <t>スド</t>
    </rPh>
    <phoneticPr fontId="1"/>
  </si>
  <si>
    <t>IF(I13&lt;&gt;FALSE,$I$12,0)</t>
    <phoneticPr fontId="1"/>
  </si>
  <si>
    <t>IF(J13&lt;&gt;FALSE,$J$12,0)</t>
    <phoneticPr fontId="1"/>
  </si>
  <si>
    <t>子 08012345678</t>
    <rPh sb="0" eb="1">
      <t>コ</t>
    </rPh>
    <phoneticPr fontId="1"/>
  </si>
  <si>
    <t>前夜祭へ参加される方は、できるだけ石巻グランドホテルかサンプラザホテルをご選択下さい。</t>
    <phoneticPr fontId="1"/>
  </si>
  <si>
    <t>予約は先着順となります。</t>
    <phoneticPr fontId="1"/>
  </si>
  <si>
    <t xml:space="preserve"> 室数に限りがございますので、ご希望に添えない場合もございます。予めご了承ください。</t>
    <phoneticPr fontId="1"/>
  </si>
  <si>
    <t>キャンセル料は以下の通り頂戴いたします。</t>
    <phoneticPr fontId="1"/>
  </si>
  <si>
    <t>●石巻グランドホテル、並びに姉妹ホテルの石巻サンプラザホテル</t>
  </si>
  <si>
    <t>　１１日前～３日前のお取消：10％</t>
  </si>
  <si>
    <t>　３日前のお取消：20％</t>
  </si>
  <si>
    <t>　２日前のお取消：80％</t>
  </si>
  <si>
    <t>　前日以降のお取消：100％</t>
  </si>
  <si>
    <t>●バリューザホテル東松島矢本</t>
  </si>
  <si>
    <t>　２１日前～１２日前のお取消：10％</t>
  </si>
  <si>
    <t>　１１日前～４日前のお取消：20％</t>
  </si>
  <si>
    <t>　３日前のお取消：80％</t>
  </si>
  <si>
    <t>※ 6/5バリューホテルに宿泊希望の方は別途お問い合わせください。
　</t>
    <rPh sb="13" eb="15">
      <t>シュクハク</t>
    </rPh>
    <rPh sb="15" eb="17">
      <t>キボウ</t>
    </rPh>
    <rPh sb="18" eb="19">
      <t>カタ</t>
    </rPh>
    <rPh sb="20" eb="22">
      <t>ベット</t>
    </rPh>
    <rPh sb="23" eb="24">
      <t>ト</t>
    </rPh>
    <rPh sb="25" eb="26">
      <t>ア</t>
    </rPh>
    <phoneticPr fontId="1"/>
  </si>
  <si>
    <t xml:space="preserve">     ただし、6/5前夜祭参加後、バリューホテルへの送迎がありません。</t>
    <phoneticPr fontId="1"/>
  </si>
  <si>
    <t xml:space="preserve">     また、6/6バリューザホテルから大会会場までの送迎もありません。</t>
    <phoneticPr fontId="1"/>
  </si>
  <si>
    <t xml:space="preserve">     晩さん会後、会場からバリューザホテル行きのバスはご準備あります。</t>
    <rPh sb="5" eb="6">
      <t>バン</t>
    </rPh>
    <rPh sb="8" eb="10">
      <t>カイゴ</t>
    </rPh>
    <rPh sb="11" eb="13">
      <t>カイジョウ</t>
    </rPh>
    <rPh sb="23" eb="24">
      <t>イ</t>
    </rPh>
    <rPh sb="30" eb="32">
      <t>ジュンビ</t>
    </rPh>
    <phoneticPr fontId="1"/>
  </si>
  <si>
    <t xml:space="preserve">     ご自分の車で移動される方には安価なホテルです。</t>
    <phoneticPr fontId="1"/>
  </si>
  <si>
    <t>申込人数が8名以上の場合は、適宜コピー等にて2枚以降の申込書を作成してください</t>
    <rPh sb="0" eb="1">
      <t>コ</t>
    </rPh>
    <rPh sb="1" eb="3">
      <t>ニンズウ</t>
    </rPh>
    <rPh sb="5" eb="6">
      <t>メイ</t>
    </rPh>
    <rPh sb="6" eb="8">
      <t>イジョウ</t>
    </rPh>
    <rPh sb="9" eb="11">
      <t>バアイ</t>
    </rPh>
    <rPh sb="13" eb="15">
      <t>テキギ</t>
    </rPh>
    <rPh sb="18" eb="19">
      <t>トウ</t>
    </rPh>
    <rPh sb="22" eb="23">
      <t>マイ</t>
    </rPh>
    <rPh sb="23" eb="25">
      <t>イコウ</t>
    </rPh>
    <rPh sb="26" eb="29">
      <t>モウシコミショ</t>
    </rPh>
    <rPh sb="30" eb="32">
      <t>サクセイ</t>
    </rPh>
    <phoneticPr fontId="1"/>
  </si>
  <si>
    <t>　  バリューザホテルはもともと朝食付きのため、不要は選ぶことはできません。</t>
    <phoneticPr fontId="1"/>
  </si>
  <si>
    <t>※ｴｸｽｶｰｼｮﾝ後、石巻へ戻る便を利用する</t>
    <rPh sb="9" eb="10">
      <t>ゴ</t>
    </rPh>
    <rPh sb="11" eb="13">
      <t>イシノマキ</t>
    </rPh>
    <rPh sb="14" eb="15">
      <t>モド</t>
    </rPh>
    <rPh sb="16" eb="17">
      <t>ビン</t>
    </rPh>
    <rPh sb="18" eb="20">
      <t>リヨウ</t>
    </rPh>
    <phoneticPr fontId="1"/>
  </si>
  <si>
    <r>
      <t xml:space="preserve">ﾌｪﾛｰｼｯﾌﾟ
ｱﾜｰ
</t>
    </r>
    <r>
      <rPr>
        <sz val="8"/>
        <color theme="1"/>
        <rFont val="游ゴシック"/>
        <family val="3"/>
        <charset val="128"/>
        <scheme val="minor"/>
      </rPr>
      <t>（晩餐会後）</t>
    </r>
    <rPh sb="14" eb="18">
      <t>バンサンカイゴ</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</si>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</sst>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
  </numFmts>
  <fonts count="23">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16"/>
      <color theme="1"/>
      <name val="游ゴシック"/>
      <family val="3"/>
      <charset val="128"/>
      <scheme val="minor"/>
    </font>
    <font>
      <sz val="9"/>
      <color theme="1"/>
      <name val="游ゴシック"/>
      <family val="3"/>
      <charset val="128"/>
      <scheme val="minor"/>
    </font>
    <font>
      <sz val="14"/>
      <color theme="1"/>
      <name val="游ゴシック"/>
      <family val="2"/>
      <charset val="128"/>
      <scheme val="minor"/>
    </font>
    <font>
      <sz val="12"/>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8"/>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4"/>
      <color theme="1"/>
      <name val="游ゴシック"/>
      <family val="3"/>
      <charset val="128"/>
      <scheme val="minor"/>
    </font>
    <font>
      <u/>
      <sz val="11"/>
      <color theme="10"/>
      <name val="游ゴシック"/>
      <family val="2"/>
      <charset val="128"/>
      <scheme val="minor"/>
    </font>
    <font>
      <sz val="9"/>
      <color theme="1"/>
      <name val="游ゴシック"/>
      <family val="2"/>
      <charset val="128"/>
      <scheme val="minor"/>
    </font>
    <font>
      <sz val="8"/>
      <color theme="1"/>
      <name val="游ゴシック"/>
      <family val="3"/>
      <charset val="128"/>
      <scheme val="minor"/>
    </font>
    <font>
      <sz val="6"/>
      <color theme="1"/>
      <name val="游ゴシック"/>
      <family val="3"/>
      <charset val="128"/>
      <scheme val="minor"/>
    </font>
    <font>
      <sz val="11"/>
      <color theme="0"/>
      <name val="Docs-Roboto"/>
      <family val="2"/>
    </font>
    <font>
      <sz val="16"/>
      <color rgb="FFFF0000"/>
      <name val="游ゴシック"/>
      <family val="3"/>
      <charset val="128"/>
      <scheme val="minor"/>
    </font>
    <font>
      <sz val="11"/>
      <color rgb="FFFF0000"/>
      <name val="游ゴシック"/>
      <family val="2"/>
      <charset val="128"/>
      <scheme val="minor"/>
    </font>
    <font>
      <sz val="11"/>
      <name val="游ゴシック"/>
      <family val="2"/>
      <charset val="128"/>
      <scheme val="minor"/>
    </font>
    <font>
      <sz val="11"/>
      <color rgb="FFFF0000"/>
      <name val="游ゴシック"/>
      <family val="3"/>
      <charset val="128"/>
      <scheme val="minor"/>
    </font>
    <font>
      <sz val="11"/>
      <color theme="1"/>
      <name val="游ゴシック"/>
      <family val="3"/>
      <charset val="128"/>
      <scheme val="minor"/>
    </font>
  </fonts>
  <fills count="2">
    <fill>
      <patternFill patternType="none"/>
    </fill>
    <fill>
      <patternFill patternType="gray125"/>
    </fill>
  </fills>
  <borders count="76">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medium">
        <color indexed="64"/>
      </bottom>
      <diagonal/>
    </border>
    <border>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s>
  <cellStyleXfs count="3">
    <xf numFmtId="0" fontId="0" fillId="0" borderId="0">
      <alignment vertical="center"/>
    </xf>
    <xf numFmtId="38" fontId="7"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238">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3" fontId="0" fillId="0" borderId="1" xfId="0" applyNumberFormat="1" applyBorder="1" applyAlignment="1">
      <alignment horizontal="center" vertical="center"/>
    </xf>
    <xf numFmtId="0" fontId="0" fillId="0" borderId="10" xfId="0" applyBorder="1" applyAlignment="1">
      <alignment horizontal="center" vertical="center"/>
    </xf>
    <xf numFmtId="3" fontId="0" fillId="0" borderId="7" xfId="0" applyNumberFormat="1" applyBorder="1" applyAlignment="1">
      <alignment horizontal="center" vertical="center"/>
    </xf>
    <xf numFmtId="3" fontId="0" fillId="0" borderId="6" xfId="0" applyNumberFormat="1" applyBorder="1" applyAlignment="1">
      <alignment horizontal="center" vertical="center"/>
    </xf>
    <xf numFmtId="3" fontId="0" fillId="0" borderId="10" xfId="0" applyNumberForma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0" xfId="0" applyAlignment="1">
      <alignment horizontal="righ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right" vertical="center"/>
    </xf>
    <xf numFmtId="0" fontId="0" fillId="0" borderId="18" xfId="0" applyBorder="1" applyAlignment="1">
      <alignment horizontal="center" vertical="center"/>
      <extLst>
        <ext xmlns:xfpb="http://schemas.microsoft.com/office/spreadsheetml/2022/featurepropertybag" uri="{C7286773-470A-42A8-94C5-96B5CB345126}">
          <xfpb:xfComplement i="0"/>
        </ext>
      </extLst>
    </xf>
    <xf numFmtId="0" fontId="0" fillId="0" borderId="19" xfId="0" applyBorder="1" applyAlignment="1">
      <alignment horizontal="center" vertical="center"/>
      <extLst>
        <ext xmlns:xfpb="http://schemas.microsoft.com/office/spreadsheetml/2022/featurepropertybag" uri="{C7286773-470A-42A8-94C5-96B5CB345126}">
          <xfpb:xfComplement i="0"/>
        </ext>
      </extLst>
    </xf>
    <xf numFmtId="0" fontId="0" fillId="0" borderId="21" xfId="0" applyBorder="1" applyAlignment="1">
      <alignment horizontal="center" vertical="center"/>
      <extLst>
        <ext xmlns:xfpb="http://schemas.microsoft.com/office/spreadsheetml/2022/featurepropertybag" uri="{C7286773-470A-42A8-94C5-96B5CB345126}">
          <xfpb:xfComplement i="0"/>
        </ext>
      </extLst>
    </xf>
    <xf numFmtId="0" fontId="0" fillId="0" borderId="22" xfId="0" applyBorder="1" applyAlignment="1">
      <alignment horizontal="center" vertical="center"/>
      <extLst>
        <ext xmlns:xfpb="http://schemas.microsoft.com/office/spreadsheetml/2022/featurepropertybag" uri="{C7286773-470A-42A8-94C5-96B5CB345126}">
          <xfpb:xfComplement i="0"/>
        </ext>
      </extLst>
    </xf>
    <xf numFmtId="0" fontId="0" fillId="0" borderId="15" xfId="0" applyBorder="1" applyAlignment="1">
      <alignment horizontal="center" vertical="center"/>
      <extLst>
        <ext xmlns:xfpb="http://schemas.microsoft.com/office/spreadsheetml/2022/featurepropertybag" uri="{C7286773-470A-42A8-94C5-96B5CB345126}">
          <xfpb:xfComplement i="0"/>
        </ext>
      </extLst>
    </xf>
    <xf numFmtId="0" fontId="0" fillId="0" borderId="4" xfId="0" applyBorder="1" applyAlignment="1">
      <alignment horizontal="center" vertical="center"/>
      <extLst>
        <ext xmlns:xfpb="http://schemas.microsoft.com/office/spreadsheetml/2022/featurepropertybag" uri="{C7286773-470A-42A8-94C5-96B5CB345126}">
          <xfpb:xfComplement i="0"/>
        </ext>
      </extLst>
    </xf>
    <xf numFmtId="0" fontId="0" fillId="0" borderId="14" xfId="0" applyBorder="1" applyAlignment="1">
      <alignment horizontal="center" vertical="center"/>
      <extLst>
        <ext xmlns:xfpb="http://schemas.microsoft.com/office/spreadsheetml/2022/featurepropertybag" uri="{C7286773-470A-42A8-94C5-96B5CB345126}">
          <xfpb:xfComplement i="0"/>
        </ext>
      </extLst>
    </xf>
    <xf numFmtId="0" fontId="0" fillId="0" borderId="16" xfId="0" applyBorder="1" applyAlignment="1">
      <alignment horizontal="center" vertical="center"/>
      <extLst>
        <ext xmlns:xfpb="http://schemas.microsoft.com/office/spreadsheetml/2022/featurepropertybag" uri="{C7286773-470A-42A8-94C5-96B5CB345126}">
          <xfpb:xfComplement i="0"/>
        </ext>
      </extLst>
    </xf>
    <xf numFmtId="0" fontId="0" fillId="0" borderId="1" xfId="0" applyBorder="1" applyAlignment="1">
      <alignment horizontal="center" vertical="center"/>
      <extLst>
        <ext xmlns:xfpb="http://schemas.microsoft.com/office/spreadsheetml/2022/featurepropertybag" uri="{C7286773-470A-42A8-94C5-96B5CB345126}">
          <xfpb:xfComplement i="0"/>
        </ext>
      </extLst>
    </xf>
    <xf numFmtId="0" fontId="0" fillId="0" borderId="6" xfId="0" applyBorder="1" applyAlignment="1">
      <alignment horizontal="center" vertical="center"/>
      <extLst>
        <ext xmlns:xfpb="http://schemas.microsoft.com/office/spreadsheetml/2022/featurepropertybag" uri="{C7286773-470A-42A8-94C5-96B5CB345126}">
          <xfpb:xfComplement i="0"/>
        </ext>
      </extLst>
    </xf>
    <xf numFmtId="0" fontId="0" fillId="0" borderId="10" xfId="0" applyBorder="1" applyAlignment="1">
      <alignment horizontal="center" vertical="center"/>
      <extLst>
        <ext xmlns:xfpb="http://schemas.microsoft.com/office/spreadsheetml/2022/featurepropertybag" uri="{C7286773-470A-42A8-94C5-96B5CB345126}">
          <xfpb:xfComplement i="0"/>
        </ext>
      </extLst>
    </xf>
    <xf numFmtId="0" fontId="0" fillId="0" borderId="11" xfId="0" applyBorder="1" applyAlignment="1">
      <alignment horizontal="center" vertical="center"/>
      <extLst>
        <ext xmlns:xfpb="http://schemas.microsoft.com/office/spreadsheetml/2022/featurepropertybag" uri="{C7286773-470A-42A8-94C5-96B5CB345126}">
          <xfpb:xfComplement i="0"/>
        </ext>
      </extLst>
    </xf>
    <xf numFmtId="38" fontId="0" fillId="0" borderId="0" xfId="1" applyFont="1">
      <alignment vertical="center"/>
    </xf>
    <xf numFmtId="38" fontId="8" fillId="0" borderId="0" xfId="1" applyFont="1">
      <alignment vertical="center"/>
    </xf>
    <xf numFmtId="176" fontId="0" fillId="0" borderId="23" xfId="1" applyNumberFormat="1" applyFont="1" applyBorder="1" applyAlignment="1">
      <alignment horizontal="right" vertical="center"/>
    </xf>
    <xf numFmtId="176" fontId="0" fillId="0" borderId="24" xfId="0" applyNumberFormat="1" applyBorder="1" applyAlignment="1">
      <alignment horizontal="right" vertical="center"/>
    </xf>
    <xf numFmtId="0" fontId="0" fillId="0" borderId="25" xfId="0" applyBorder="1" applyAlignment="1">
      <alignment horizontal="center" vertical="center"/>
    </xf>
    <xf numFmtId="49" fontId="0" fillId="0" borderId="4" xfId="0" applyNumberFormat="1" applyBorder="1" applyAlignment="1">
      <alignment horizontal="center" vertical="center"/>
    </xf>
    <xf numFmtId="49" fontId="0" fillId="0" borderId="19" xfId="0" applyNumberFormat="1" applyBorder="1" applyAlignment="1">
      <alignment horizontal="center" vertical="center"/>
    </xf>
    <xf numFmtId="49" fontId="0" fillId="0" borderId="6" xfId="0" applyNumberFormat="1" applyBorder="1" applyAlignment="1">
      <alignment horizontal="center" vertical="center"/>
    </xf>
    <xf numFmtId="0" fontId="0" fillId="0" borderId="34" xfId="0" applyBorder="1" applyAlignment="1">
      <alignment horizontal="center" vertical="center"/>
      <extLst>
        <ext xmlns:xfpb="http://schemas.microsoft.com/office/spreadsheetml/2022/featurepropertybag" uri="{C7286773-470A-42A8-94C5-96B5CB345126}">
          <xfpb:xfComplement i="0"/>
        </ext>
      </extLst>
    </xf>
    <xf numFmtId="0" fontId="0" fillId="0" borderId="35" xfId="0" applyBorder="1" applyAlignment="1">
      <alignment horizontal="center" vertical="center"/>
      <extLst>
        <ext xmlns:xfpb="http://schemas.microsoft.com/office/spreadsheetml/2022/featurepropertybag" uri="{C7286773-470A-42A8-94C5-96B5CB345126}">
          <xfpb:xfComplement i="0"/>
        </ext>
      </extLst>
    </xf>
    <xf numFmtId="0" fontId="0" fillId="0" borderId="33" xfId="0" applyBorder="1" applyAlignment="1">
      <alignment horizontal="center" vertical="center"/>
      <extLst>
        <ext xmlns:xfpb="http://schemas.microsoft.com/office/spreadsheetml/2022/featurepropertybag" uri="{C7286773-470A-42A8-94C5-96B5CB345126}">
          <xfpb:xfComplement i="0"/>
        </ext>
      </extLst>
    </xf>
    <xf numFmtId="0" fontId="0" fillId="0" borderId="22" xfId="0" applyBorder="1" applyAlignment="1">
      <alignment horizontal="center" vertical="center"/>
    </xf>
    <xf numFmtId="0" fontId="0" fillId="0" borderId="0" xfId="0" applyAlignment="1">
      <alignment horizontal="left" vertical="center"/>
    </xf>
    <xf numFmtId="0" fontId="12" fillId="0" borderId="0" xfId="0" applyFont="1" applyAlignment="1">
      <alignment horizontal="right" vertical="center"/>
    </xf>
    <xf numFmtId="0" fontId="0" fillId="0" borderId="6" xfId="0" applyBorder="1" applyAlignment="1">
      <alignment horizontal="center" vertical="center"/>
    </xf>
    <xf numFmtId="0" fontId="0" fillId="0" borderId="4" xfId="0" applyBorder="1" applyAlignment="1">
      <alignment horizontal="center" vertical="center"/>
    </xf>
    <xf numFmtId="0" fontId="12" fillId="0" borderId="0" xfId="0" applyFont="1">
      <alignment vertical="center"/>
    </xf>
    <xf numFmtId="0" fontId="0" fillId="0" borderId="27" xfId="0" applyBorder="1" applyAlignment="1">
      <alignment horizontal="center" vertical="center"/>
      <extLst>
        <ext xmlns:xfpb="http://schemas.microsoft.com/office/spreadsheetml/2022/featurepropertybag" uri="{C7286773-470A-42A8-94C5-96B5CB345126}">
          <xfpb:xfComplement i="0"/>
        </ext>
      </extLst>
    </xf>
    <xf numFmtId="0" fontId="0" fillId="0" borderId="43" xfId="0" applyBorder="1" applyAlignment="1">
      <alignment horizontal="center" vertical="center"/>
      <extLst>
        <ext xmlns:xfpb="http://schemas.microsoft.com/office/spreadsheetml/2022/featurepropertybag" uri="{C7286773-470A-42A8-94C5-96B5CB345126}">
          <xfpb:xfComplement i="0"/>
        </ext>
      </extLst>
    </xf>
    <xf numFmtId="0" fontId="0" fillId="0" borderId="26" xfId="0" applyBorder="1" applyAlignment="1">
      <alignment horizontal="center" vertical="center"/>
      <extLst>
        <ext xmlns:xfpb="http://schemas.microsoft.com/office/spreadsheetml/2022/featurepropertybag" uri="{C7286773-470A-42A8-94C5-96B5CB345126}">
          <xfpb:xfComplement i="0"/>
        </ext>
      </extLst>
    </xf>
    <xf numFmtId="0" fontId="0" fillId="0" borderId="19"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pplyAlignment="1">
      <alignment horizontal="center" vertical="center" shrinkToFit="1"/>
    </xf>
    <xf numFmtId="0" fontId="0" fillId="0" borderId="19" xfId="0" applyBorder="1" applyAlignment="1">
      <alignment horizontal="center" vertical="center" shrinkToFit="1"/>
    </xf>
    <xf numFmtId="0" fontId="0" fillId="0" borderId="6" xfId="0" applyBorder="1" applyAlignment="1">
      <alignment horizontal="center" vertical="center" shrinkToFit="1"/>
    </xf>
    <xf numFmtId="49" fontId="0" fillId="0" borderId="4" xfId="0" applyNumberFormat="1" applyBorder="1" applyAlignment="1">
      <alignment horizontal="center" vertical="center" shrinkToFit="1"/>
    </xf>
    <xf numFmtId="49" fontId="0" fillId="0" borderId="19" xfId="0" applyNumberFormat="1" applyBorder="1" applyAlignment="1">
      <alignment horizontal="center" vertical="center" shrinkToFit="1"/>
    </xf>
    <xf numFmtId="49" fontId="0" fillId="0" borderId="6" xfId="0" applyNumberFormat="1" applyBorder="1" applyAlignment="1">
      <alignment horizontal="center" vertical="center" shrinkToFit="1"/>
    </xf>
    <xf numFmtId="0" fontId="0" fillId="0" borderId="17" xfId="0" applyBorder="1" applyAlignment="1">
      <alignment horizontal="center" vertical="center"/>
    </xf>
    <xf numFmtId="3" fontId="0" fillId="0" borderId="46" xfId="0" applyNumberFormat="1" applyBorder="1" applyAlignment="1">
      <alignment horizontal="center" vertical="center"/>
    </xf>
    <xf numFmtId="0" fontId="1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0" fillId="0" borderId="49" xfId="0" applyBorder="1" applyAlignment="1">
      <alignment horizontal="center" vertical="center"/>
      <extLst>
        <ext xmlns:xfpb="http://schemas.microsoft.com/office/spreadsheetml/2022/featurepropertybag" uri="{C7286773-470A-42A8-94C5-96B5CB345126}">
          <xfpb:xfComplement i="0"/>
        </ext>
      </extLst>
    </xf>
    <xf numFmtId="0" fontId="0" fillId="0" borderId="36" xfId="0" applyBorder="1" applyAlignment="1">
      <alignment horizontal="center" vertical="center"/>
      <extLst>
        <ext xmlns:xfpb="http://schemas.microsoft.com/office/spreadsheetml/2022/featurepropertybag" uri="{C7286773-470A-42A8-94C5-96B5CB345126}">
          <xfpb:xfComplement i="0"/>
        </ext>
      </extLst>
    </xf>
    <xf numFmtId="176" fontId="0" fillId="0" borderId="41" xfId="1" applyNumberFormat="1" applyFont="1" applyBorder="1" applyAlignment="1">
      <alignment horizontal="right" vertical="center"/>
    </xf>
    <xf numFmtId="176" fontId="0" fillId="0" borderId="52" xfId="1" applyNumberFormat="1" applyFont="1" applyBorder="1" applyAlignment="1">
      <alignment horizontal="right" vertical="center"/>
    </xf>
    <xf numFmtId="0" fontId="0" fillId="0" borderId="44" xfId="0" applyBorder="1" applyAlignment="1">
      <alignment horizontal="center" vertical="center"/>
      <extLst>
        <ext xmlns:xfpb="http://schemas.microsoft.com/office/spreadsheetml/2022/featurepropertybag" uri="{C7286773-470A-42A8-94C5-96B5CB345126}">
          <xfpb:xfComplement i="0"/>
        </ext>
      </extLst>
    </xf>
    <xf numFmtId="0" fontId="0" fillId="0" borderId="51" xfId="0" applyBorder="1" applyAlignment="1">
      <alignment horizontal="center" vertical="center"/>
      <extLst>
        <ext xmlns:xfpb="http://schemas.microsoft.com/office/spreadsheetml/2022/featurepropertybag" uri="{C7286773-470A-42A8-94C5-96B5CB345126}">
          <xfpb:xfComplement i="0"/>
        </ext>
      </extLst>
    </xf>
    <xf numFmtId="0" fontId="0" fillId="0" borderId="46" xfId="0" applyBorder="1" applyAlignment="1">
      <alignment horizontal="center" vertical="center"/>
      <extLst>
        <ext xmlns:xfpb="http://schemas.microsoft.com/office/spreadsheetml/2022/featurepropertybag" uri="{C7286773-470A-42A8-94C5-96B5CB345126}">
          <xfpb:xfComplement i="0"/>
        </ext>
      </extLst>
    </xf>
    <xf numFmtId="0" fontId="17" fillId="0" borderId="0" xfId="0" applyFont="1" applyAlignment="1">
      <alignment vertical="center" wrapText="1"/>
    </xf>
    <xf numFmtId="0" fontId="8" fillId="0" borderId="0" xfId="0" applyFont="1">
      <alignment vertical="center"/>
    </xf>
    <xf numFmtId="3" fontId="0" fillId="0" borderId="33" xfId="0" applyNumberFormat="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right" vertical="center"/>
    </xf>
    <xf numFmtId="177" fontId="0" fillId="0" borderId="11" xfId="0" applyNumberFormat="1" applyBorder="1" applyAlignment="1" applyProtection="1">
      <alignment horizontal="center" vertical="center"/>
      <protection locked="0"/>
    </xf>
    <xf numFmtId="177" fontId="0" fillId="0" borderId="1" xfId="0" applyNumberFormat="1" applyBorder="1" applyAlignment="1" applyProtection="1">
      <alignment horizontal="center" vertical="center"/>
      <protection locked="0"/>
    </xf>
    <xf numFmtId="0" fontId="0" fillId="0" borderId="20" xfId="0" applyBorder="1">
      <alignment vertical="center"/>
    </xf>
    <xf numFmtId="0" fontId="0" fillId="0" borderId="12" xfId="0" applyBorder="1">
      <alignment vertical="center"/>
    </xf>
    <xf numFmtId="0" fontId="0" fillId="0" borderId="50" xfId="0" applyBorder="1">
      <alignment vertical="center"/>
    </xf>
    <xf numFmtId="0" fontId="0" fillId="0" borderId="53" xfId="0" applyBorder="1" applyAlignment="1">
      <alignment horizontal="center" vertical="center"/>
      <extLst>
        <ext xmlns:xfpb="http://schemas.microsoft.com/office/spreadsheetml/2022/featurepropertybag" uri="{C7286773-470A-42A8-94C5-96B5CB345126}">
          <xfpb:xfComplement i="0"/>
        </ext>
      </extLst>
    </xf>
    <xf numFmtId="3" fontId="0" fillId="0" borderId="26" xfId="0" applyNumberFormat="1" applyBorder="1" applyAlignment="1">
      <alignment horizontal="center" vertical="center"/>
    </xf>
    <xf numFmtId="0" fontId="0" fillId="0" borderId="51" xfId="0" applyBorder="1" applyAlignment="1">
      <alignment horizontal="center" vertical="center"/>
    </xf>
    <xf numFmtId="0" fontId="0" fillId="0" borderId="35" xfId="0" applyBorder="1" applyAlignment="1">
      <alignment horizontal="center" vertical="center"/>
    </xf>
    <xf numFmtId="0" fontId="0" fillId="0" borderId="54" xfId="0" applyBorder="1" applyAlignment="1">
      <alignment horizontal="center" vertical="center"/>
      <extLst>
        <ext xmlns:xfpb="http://schemas.microsoft.com/office/spreadsheetml/2022/featurepropertybag" uri="{C7286773-470A-42A8-94C5-96B5CB345126}">
          <xfpb:xfComplement i="0"/>
        </ext>
      </extLst>
    </xf>
    <xf numFmtId="0" fontId="0" fillId="0" borderId="28" xfId="0" applyBorder="1" applyAlignment="1">
      <alignment horizontal="center" vertical="center"/>
      <extLst>
        <ext xmlns:xfpb="http://schemas.microsoft.com/office/spreadsheetml/2022/featurepropertybag" uri="{C7286773-470A-42A8-94C5-96B5CB345126}">
          <xfpb:xfComplement i="0"/>
        </ext>
      </extLst>
    </xf>
    <xf numFmtId="176" fontId="0" fillId="0" borderId="58" xfId="1" applyNumberFormat="1" applyFont="1" applyBorder="1" applyAlignment="1">
      <alignment horizontal="right" vertical="center"/>
    </xf>
    <xf numFmtId="176" fontId="0" fillId="0" borderId="51" xfId="0" applyNumberFormat="1" applyBorder="1" applyAlignment="1">
      <alignment horizontal="right" vertical="center"/>
    </xf>
    <xf numFmtId="3" fontId="0" fillId="0" borderId="59" xfId="0" applyNumberFormat="1" applyBorder="1" applyAlignment="1">
      <alignment horizontal="center" vertical="center"/>
    </xf>
    <xf numFmtId="0" fontId="0" fillId="0" borderId="24" xfId="0" applyBorder="1" applyAlignment="1">
      <alignment horizontal="center" vertical="center"/>
    </xf>
    <xf numFmtId="0" fontId="0" fillId="0" borderId="25" xfId="0" applyBorder="1">
      <alignment vertical="center"/>
    </xf>
    <xf numFmtId="0" fontId="0" fillId="0" borderId="55" xfId="0" applyBorder="1" applyAlignment="1">
      <alignment horizontal="center" vertical="center" shrinkToFit="1"/>
    </xf>
    <xf numFmtId="0" fontId="0" fillId="0" borderId="59" xfId="0" applyBorder="1">
      <alignment vertical="center"/>
    </xf>
    <xf numFmtId="0" fontId="0" fillId="0" borderId="52" xfId="0" applyBorder="1">
      <alignment vertical="center"/>
    </xf>
    <xf numFmtId="0" fontId="0" fillId="0" borderId="23" xfId="0" applyBorder="1">
      <alignment vertical="center"/>
    </xf>
    <xf numFmtId="0" fontId="0" fillId="0" borderId="24" xfId="0" applyBorder="1">
      <alignment vertical="center"/>
    </xf>
    <xf numFmtId="176" fontId="0" fillId="0" borderId="24" xfId="1" applyNumberFormat="1" applyFont="1" applyBorder="1" applyAlignment="1">
      <alignment horizontal="right" vertical="center"/>
    </xf>
    <xf numFmtId="176" fontId="0" fillId="0" borderId="59" xfId="1" applyNumberFormat="1" applyFont="1" applyBorder="1" applyAlignment="1">
      <alignment horizontal="right" vertical="center"/>
    </xf>
    <xf numFmtId="0" fontId="19" fillId="0" borderId="0" xfId="0" applyFont="1" applyAlignment="1">
      <alignment horizontal="right" vertical="center"/>
    </xf>
    <xf numFmtId="0" fontId="21" fillId="0" borderId="0" xfId="0" applyFont="1">
      <alignment vertical="center"/>
    </xf>
    <xf numFmtId="0" fontId="0" fillId="0" borderId="23" xfId="0" applyBorder="1" applyAlignment="1">
      <alignment horizontal="center" vertical="center"/>
    </xf>
    <xf numFmtId="3" fontId="0" fillId="0" borderId="60" xfId="0" applyNumberFormat="1" applyBorder="1" applyAlignment="1">
      <alignment horizontal="center" vertical="center"/>
    </xf>
    <xf numFmtId="0" fontId="0" fillId="0" borderId="61" xfId="0" applyBorder="1" applyAlignment="1">
      <alignment horizontal="center" vertical="center"/>
      <extLst>
        <ext xmlns:xfpb="http://schemas.microsoft.com/office/spreadsheetml/2022/featurepropertybag" uri="{C7286773-470A-42A8-94C5-96B5CB345126}">
          <xfpb:xfComplement i="0"/>
        </ext>
      </extLst>
    </xf>
    <xf numFmtId="0" fontId="0" fillId="0" borderId="63" xfId="0" applyBorder="1" applyAlignment="1">
      <alignment horizontal="center" vertical="center"/>
      <extLst>
        <ext xmlns:xfpb="http://schemas.microsoft.com/office/spreadsheetml/2022/featurepropertybag" uri="{C7286773-470A-42A8-94C5-96B5CB345126}">
          <xfpb:xfComplement i="0"/>
        </ext>
      </extLst>
    </xf>
    <xf numFmtId="0" fontId="0" fillId="0" borderId="60" xfId="0" applyBorder="1" applyAlignment="1">
      <alignment horizontal="center" vertical="center"/>
      <extLst>
        <ext xmlns:xfpb="http://schemas.microsoft.com/office/spreadsheetml/2022/featurepropertybag" uri="{C7286773-470A-42A8-94C5-96B5CB345126}">
          <xfpb:xfComplement i="0"/>
        </ext>
      </extLst>
    </xf>
    <xf numFmtId="0" fontId="0" fillId="0" borderId="63" xfId="0" applyBorder="1" applyAlignment="1">
      <alignment horizontal="center" vertical="center"/>
    </xf>
    <xf numFmtId="177" fontId="0" fillId="0" borderId="36" xfId="0" applyNumberFormat="1" applyBorder="1" applyAlignment="1" applyProtection="1">
      <alignment horizontal="center" vertical="center"/>
      <protection locked="0"/>
    </xf>
    <xf numFmtId="177" fontId="0" fillId="0" borderId="64" xfId="0" applyNumberFormat="1" applyBorder="1" applyAlignment="1" applyProtection="1">
      <alignment horizontal="center" vertical="center"/>
      <protection locked="0"/>
    </xf>
    <xf numFmtId="0" fontId="0" fillId="0" borderId="35" xfId="0" applyBorder="1">
      <alignment vertical="center"/>
    </xf>
    <xf numFmtId="0" fontId="0" fillId="0" borderId="43" xfId="0" applyBorder="1">
      <alignment vertical="center"/>
    </xf>
    <xf numFmtId="0" fontId="0" fillId="0" borderId="43" xfId="0" applyBorder="1" applyAlignment="1">
      <alignment horizontal="center" vertical="center"/>
    </xf>
    <xf numFmtId="0" fontId="0" fillId="0" borderId="33" xfId="0" applyBorder="1" applyAlignment="1">
      <alignment horizontal="center" vertical="center" wrapText="1"/>
    </xf>
    <xf numFmtId="0" fontId="0" fillId="0" borderId="26" xfId="0"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6" fillId="0" borderId="0" xfId="0" applyFont="1">
      <alignment vertical="center"/>
    </xf>
    <xf numFmtId="0" fontId="0" fillId="0" borderId="60" xfId="0" applyBorder="1" applyAlignment="1">
      <alignment horizontal="center" vertical="center"/>
    </xf>
    <xf numFmtId="0" fontId="14" fillId="0" borderId="66" xfId="0" applyFont="1" applyBorder="1" applyAlignment="1">
      <alignment horizontal="center" vertical="center" wrapText="1"/>
    </xf>
    <xf numFmtId="3" fontId="0" fillId="0" borderId="66" xfId="0" applyNumberFormat="1" applyBorder="1" applyAlignment="1">
      <alignment horizontal="center" vertical="center"/>
    </xf>
    <xf numFmtId="0" fontId="0" fillId="0" borderId="69" xfId="0" applyBorder="1" applyAlignment="1">
      <alignment horizontal="center" vertical="center"/>
      <extLst>
        <ext xmlns:xfpb="http://schemas.microsoft.com/office/spreadsheetml/2022/featurepropertybag" uri="{C7286773-470A-42A8-94C5-96B5CB345126}">
          <xfpb:xfComplement i="0"/>
        </ext>
      </extLst>
    </xf>
    <xf numFmtId="0" fontId="0" fillId="0" borderId="70" xfId="0" applyBorder="1" applyAlignment="1">
      <alignment horizontal="center" vertical="center"/>
      <extLst>
        <ext xmlns:xfpb="http://schemas.microsoft.com/office/spreadsheetml/2022/featurepropertybag" uri="{C7286773-470A-42A8-94C5-96B5CB345126}">
          <xfpb:xfComplement i="0"/>
        </ext>
      </extLst>
    </xf>
    <xf numFmtId="0" fontId="0" fillId="0" borderId="62" xfId="0" applyBorder="1" applyAlignment="1">
      <alignment horizontal="center" vertical="center"/>
      <extLst>
        <ext xmlns:xfpb="http://schemas.microsoft.com/office/spreadsheetml/2022/featurepropertybag" uri="{C7286773-470A-42A8-94C5-96B5CB345126}">
          <xfpb:xfComplement i="0"/>
        </ext>
      </extLst>
    </xf>
    <xf numFmtId="0" fontId="0" fillId="0" borderId="71" xfId="0" applyBorder="1" applyAlignment="1">
      <alignment horizontal="center" vertical="center"/>
      <extLst>
        <ext xmlns:xfpb="http://schemas.microsoft.com/office/spreadsheetml/2022/featurepropertybag" uri="{C7286773-470A-42A8-94C5-96B5CB345126}">
          <xfpb:xfComplement i="0"/>
        </ext>
      </extLst>
    </xf>
    <xf numFmtId="0" fontId="0" fillId="0" borderId="66" xfId="0" applyBorder="1" applyAlignment="1">
      <alignment horizontal="center" vertical="center"/>
      <extLst>
        <ext xmlns:xfpb="http://schemas.microsoft.com/office/spreadsheetml/2022/featurepropertybag" uri="{C7286773-470A-42A8-94C5-96B5CB345126}">
          <xfpb:xfComplement i="0"/>
        </ext>
      </extLst>
    </xf>
    <xf numFmtId="0" fontId="0" fillId="0" borderId="72" xfId="0" applyBorder="1" applyAlignment="1">
      <alignment horizontal="center" vertical="center"/>
    </xf>
    <xf numFmtId="0" fontId="0" fillId="0" borderId="73" xfId="0" applyBorder="1" applyAlignment="1">
      <alignment horizontal="center" vertical="center"/>
      <extLst>
        <ext xmlns:xfpb="http://schemas.microsoft.com/office/spreadsheetml/2022/featurepropertybag" uri="{C7286773-470A-42A8-94C5-96B5CB345126}">
          <xfpb:xfComplement i="0"/>
        </ext>
      </extLst>
    </xf>
    <xf numFmtId="0" fontId="0" fillId="0" borderId="72" xfId="0" applyBorder="1" applyAlignment="1">
      <alignment horizontal="center" vertical="center"/>
      <extLst>
        <ext xmlns:xfpb="http://schemas.microsoft.com/office/spreadsheetml/2022/featurepropertybag" uri="{C7286773-470A-42A8-94C5-96B5CB345126}">
          <xfpb:xfComplement i="0"/>
        </ext>
      </extLst>
    </xf>
    <xf numFmtId="0" fontId="0" fillId="0" borderId="67" xfId="0" applyBorder="1" applyAlignment="1">
      <alignment horizontal="center" vertical="center" wrapText="1"/>
    </xf>
    <xf numFmtId="0" fontId="0" fillId="0" borderId="60" xfId="0" applyBorder="1" applyAlignment="1">
      <alignment horizontal="center" vertical="center" wrapText="1"/>
    </xf>
    <xf numFmtId="0" fontId="0" fillId="0" borderId="46" xfId="0" applyBorder="1" applyAlignment="1">
      <alignment horizontal="center" vertical="center" wrapText="1"/>
    </xf>
    <xf numFmtId="0" fontId="0" fillId="0" borderId="37" xfId="0" applyBorder="1" applyAlignment="1">
      <alignment horizontal="center" vertical="center"/>
      <extLst>
        <ext xmlns:xfpb="http://schemas.microsoft.com/office/spreadsheetml/2022/featurepropertybag" uri="{C7286773-470A-42A8-94C5-96B5CB345126}">
          <xfpb:xfComplement i="0"/>
        </ext>
      </extLst>
    </xf>
    <xf numFmtId="0" fontId="0" fillId="0" borderId="5" xfId="0" applyBorder="1" applyAlignment="1">
      <alignment horizontal="center" vertical="center"/>
      <extLst>
        <ext xmlns:xfpb="http://schemas.microsoft.com/office/spreadsheetml/2022/featurepropertybag" uri="{C7286773-470A-42A8-94C5-96B5CB345126}">
          <xfpb:xfComplement i="0"/>
        </ext>
      </extLst>
    </xf>
    <xf numFmtId="0" fontId="0" fillId="0" borderId="17" xfId="0" applyBorder="1" applyAlignment="1">
      <alignment horizontal="center" vertical="center"/>
      <extLst>
        <ext xmlns:xfpb="http://schemas.microsoft.com/office/spreadsheetml/2022/featurepropertybag" uri="{C7286773-470A-42A8-94C5-96B5CB345126}">
          <xfpb:xfComplement i="0"/>
        </ext>
      </extLst>
    </xf>
    <xf numFmtId="0" fontId="0" fillId="0" borderId="7" xfId="0" applyBorder="1" applyAlignment="1">
      <alignment horizontal="center" vertical="center"/>
      <extLst>
        <ext xmlns:xfpb="http://schemas.microsoft.com/office/spreadsheetml/2022/featurepropertybag" uri="{C7286773-470A-42A8-94C5-96B5CB345126}">
          <xfpb:xfComplement i="0"/>
        </ext>
      </extLst>
    </xf>
    <xf numFmtId="0" fontId="0" fillId="0" borderId="66" xfId="0"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0" fontId="11" fillId="0" borderId="0" xfId="0" applyFont="1" applyAlignment="1">
      <alignment horizontal="left" vertical="center" wrapText="1"/>
    </xf>
    <xf numFmtId="0" fontId="0" fillId="0" borderId="16" xfId="0" applyBorder="1" applyAlignment="1">
      <alignment horizontal="center" vertical="center" wrapText="1"/>
    </xf>
    <xf numFmtId="0" fontId="0" fillId="0" borderId="37"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39" xfId="0" applyBorder="1" applyAlignment="1">
      <alignment horizontal="center" vertical="center"/>
    </xf>
    <xf numFmtId="0" fontId="16" fillId="0" borderId="15"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7" xfId="0" applyFont="1" applyBorder="1" applyAlignment="1">
      <alignment horizontal="center" vertical="center" wrapText="1"/>
    </xf>
    <xf numFmtId="0" fontId="16" fillId="0" borderId="73" xfId="0" applyFont="1" applyBorder="1" applyAlignment="1">
      <alignment horizontal="center" vertical="center" wrapText="1"/>
    </xf>
    <xf numFmtId="0" fontId="9" fillId="0" borderId="71" xfId="0" applyFont="1"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xf>
    <xf numFmtId="0" fontId="0" fillId="0" borderId="32" xfId="0" applyBorder="1" applyAlignment="1">
      <alignment horizontal="center" vertical="center"/>
    </xf>
    <xf numFmtId="0" fontId="0" fillId="0" borderId="42" xfId="0" applyBorder="1" applyAlignment="1">
      <alignment horizontal="center" vertical="center"/>
    </xf>
    <xf numFmtId="0" fontId="0" fillId="0" borderId="31" xfId="0" applyBorder="1" applyAlignment="1">
      <alignment horizontal="center" vertical="center"/>
    </xf>
    <xf numFmtId="0" fontId="0" fillId="0" borderId="67" xfId="0" applyBorder="1" applyAlignment="1">
      <alignment horizontal="center" vertical="center"/>
    </xf>
    <xf numFmtId="0" fontId="0" fillId="0" borderId="26" xfId="0" applyBorder="1" applyAlignment="1">
      <alignment horizontal="center" vertical="center"/>
    </xf>
    <xf numFmtId="0" fontId="0" fillId="0" borderId="68" xfId="0" applyBorder="1" applyAlignment="1">
      <alignment horizontal="center" vertical="center"/>
    </xf>
    <xf numFmtId="0" fontId="16" fillId="0" borderId="33" xfId="0" applyFont="1" applyBorder="1" applyAlignment="1">
      <alignment horizontal="left" vertical="center" wrapText="1"/>
    </xf>
    <xf numFmtId="0" fontId="16" fillId="0" borderId="26" xfId="0" applyFont="1" applyBorder="1" applyAlignment="1">
      <alignment horizontal="left" vertical="center" wrapText="1"/>
    </xf>
    <xf numFmtId="0" fontId="11" fillId="0" borderId="5" xfId="0" applyFont="1" applyBorder="1" applyAlignment="1">
      <alignment horizontal="center" vertical="center" wrapText="1"/>
    </xf>
    <xf numFmtId="0" fontId="11" fillId="0" borderId="30"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29" xfId="0" applyFont="1" applyBorder="1" applyAlignment="1">
      <alignment horizontal="center" vertical="center" wrapText="1"/>
    </xf>
    <xf numFmtId="3" fontId="0" fillId="0" borderId="33" xfId="0" applyNumberFormat="1" applyBorder="1" applyAlignment="1">
      <alignment horizontal="center" vertical="center"/>
    </xf>
    <xf numFmtId="3" fontId="0" fillId="0" borderId="26" xfId="0" applyNumberFormat="1" applyBorder="1" applyAlignment="1">
      <alignment horizontal="center" vertical="center"/>
    </xf>
    <xf numFmtId="0" fontId="16" fillId="0" borderId="61" xfId="0" applyFont="1" applyBorder="1" applyAlignment="1">
      <alignment horizontal="center" vertical="center" wrapText="1"/>
    </xf>
    <xf numFmtId="0" fontId="9" fillId="0" borderId="62" xfId="0"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1" xfId="0" applyBorder="1" applyAlignment="1">
      <alignment horizontal="center" vertical="center"/>
    </xf>
    <xf numFmtId="0" fontId="13" fillId="0" borderId="1" xfId="2" applyBorder="1" applyAlignment="1">
      <alignment horizontal="center" vertical="center"/>
    </xf>
    <xf numFmtId="0" fontId="10" fillId="0" borderId="0" xfId="0" applyFont="1" applyAlignment="1">
      <alignment horizontal="center" vertical="center" wrapText="1"/>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xf>
    <xf numFmtId="0" fontId="0" fillId="0" borderId="38" xfId="0" applyBorder="1" applyAlignment="1">
      <alignment horizontal="center" vertical="center"/>
    </xf>
    <xf numFmtId="0" fontId="0" fillId="0" borderId="15" xfId="0" applyBorder="1" applyAlignment="1">
      <alignment horizontal="center" vertical="center" wrapText="1"/>
    </xf>
    <xf numFmtId="0" fontId="0" fillId="0" borderId="36" xfId="0" applyBorder="1" applyAlignment="1">
      <alignment horizontal="center" vertical="center"/>
    </xf>
    <xf numFmtId="0" fontId="0" fillId="0" borderId="15" xfId="0" applyBorder="1" applyAlignment="1">
      <alignment horizontal="center" vertical="center"/>
    </xf>
    <xf numFmtId="0" fontId="0" fillId="0" borderId="44" xfId="0" applyBorder="1" applyAlignment="1">
      <alignment horizontal="center" vertical="center" wrapText="1"/>
    </xf>
    <xf numFmtId="0" fontId="0" fillId="0" borderId="45" xfId="0" applyBorder="1" applyAlignment="1">
      <alignment horizontal="center" vertical="center"/>
    </xf>
    <xf numFmtId="0" fontId="0" fillId="0" borderId="34" xfId="0" applyBorder="1" applyAlignment="1">
      <alignment horizontal="center" vertical="center" wrapText="1"/>
    </xf>
    <xf numFmtId="0" fontId="0" fillId="0" borderId="47" xfId="0" applyBorder="1" applyAlignment="1">
      <alignment horizontal="center" vertical="center"/>
    </xf>
    <xf numFmtId="0" fontId="0" fillId="0" borderId="43" xfId="0" applyBorder="1" applyAlignment="1">
      <alignment horizontal="center" vertical="center"/>
    </xf>
    <xf numFmtId="0" fontId="0" fillId="0" borderId="35" xfId="0" applyBorder="1" applyAlignment="1">
      <alignment horizontal="right" vertical="center"/>
    </xf>
    <xf numFmtId="0" fontId="0" fillId="0" borderId="43" xfId="0" applyBorder="1" applyAlignment="1">
      <alignment horizontal="right" vertical="center"/>
    </xf>
    <xf numFmtId="0" fontId="0" fillId="0" borderId="51" xfId="0" applyBorder="1" applyAlignment="1">
      <alignment horizontal="right" vertical="center"/>
    </xf>
    <xf numFmtId="0" fontId="0" fillId="0" borderId="13" xfId="0" applyBorder="1" applyAlignment="1">
      <alignment horizontal="center" vertical="center" wrapText="1"/>
    </xf>
    <xf numFmtId="0" fontId="0" fillId="0" borderId="9" xfId="0" applyBorder="1" applyAlignment="1">
      <alignment horizontal="center" vertical="center" wrapText="1"/>
    </xf>
    <xf numFmtId="0" fontId="16" fillId="0" borderId="48" xfId="0" applyFont="1" applyBorder="1" applyAlignment="1">
      <alignment horizontal="left" vertical="center" wrapText="1"/>
    </xf>
    <xf numFmtId="0" fontId="16" fillId="0" borderId="65" xfId="0" applyFont="1" applyBorder="1" applyAlignment="1">
      <alignment horizontal="left" vertical="center" wrapText="1"/>
    </xf>
    <xf numFmtId="0" fontId="22" fillId="0" borderId="5" xfId="0" applyFont="1" applyBorder="1" applyAlignment="1">
      <alignment horizontal="center" vertical="center" wrapText="1"/>
    </xf>
    <xf numFmtId="0" fontId="22" fillId="0" borderId="30" xfId="0" applyFont="1" applyBorder="1" applyAlignment="1">
      <alignment horizontal="center" vertical="center" wrapText="1"/>
    </xf>
    <xf numFmtId="0" fontId="6" fillId="0" borderId="0" xfId="0" applyFont="1" applyAlignment="1">
      <alignment horizontal="left" vertical="center"/>
    </xf>
    <xf numFmtId="0" fontId="15" fillId="0" borderId="44" xfId="0" applyFont="1" applyBorder="1" applyAlignment="1">
      <alignment horizontal="center" vertical="center" wrapText="1"/>
    </xf>
    <xf numFmtId="0" fontId="15" fillId="0" borderId="45" xfId="0" applyFont="1" applyBorder="1" applyAlignment="1">
      <alignment horizontal="center" vertical="center" wrapText="1"/>
    </xf>
    <xf numFmtId="0" fontId="12" fillId="0" borderId="0" xfId="0" applyFont="1" applyAlignment="1">
      <alignment horizontal="left" vertical="center"/>
    </xf>
    <xf numFmtId="0" fontId="4" fillId="0" borderId="23" xfId="0" applyFont="1" applyBorder="1" applyAlignment="1">
      <alignment horizontal="center" vertical="center" wrapText="1"/>
    </xf>
    <xf numFmtId="0" fontId="4" fillId="0" borderId="39" xfId="0" applyFont="1" applyBorder="1" applyAlignment="1">
      <alignment horizontal="center" vertical="center" wrapText="1"/>
    </xf>
    <xf numFmtId="0" fontId="16" fillId="0" borderId="35" xfId="0" applyFont="1" applyBorder="1" applyAlignment="1">
      <alignment horizontal="left" vertical="center" wrapText="1"/>
    </xf>
    <xf numFmtId="0" fontId="16" fillId="0" borderId="43" xfId="0" applyFont="1" applyBorder="1" applyAlignment="1">
      <alignment horizontal="left" vertical="center" wrapText="1"/>
    </xf>
    <xf numFmtId="177" fontId="0" fillId="0" borderId="6" xfId="0" applyNumberFormat="1" applyBorder="1" applyAlignment="1" applyProtection="1">
      <alignment horizontal="center" vertical="center"/>
      <protection locked="0"/>
    </xf>
    <xf numFmtId="177" fontId="0" fillId="0" borderId="26" xfId="0" applyNumberFormat="1" applyBorder="1" applyAlignment="1" applyProtection="1">
      <alignment horizontal="center" vertical="center"/>
      <protection locked="0"/>
    </xf>
    <xf numFmtId="177" fontId="0" fillId="0" borderId="7" xfId="0" applyNumberFormat="1" applyBorder="1" applyAlignment="1" applyProtection="1">
      <alignment horizontal="center" vertical="center"/>
      <protection locked="0"/>
    </xf>
    <xf numFmtId="177" fontId="20" fillId="0" borderId="6" xfId="2" applyNumberFormat="1" applyFont="1" applyBorder="1" applyAlignment="1">
      <alignment horizontal="center" vertical="center"/>
    </xf>
    <xf numFmtId="177" fontId="20" fillId="0" borderId="26" xfId="2" applyNumberFormat="1" applyFont="1" applyBorder="1" applyAlignment="1">
      <alignment horizontal="center" vertical="center"/>
    </xf>
    <xf numFmtId="177" fontId="20" fillId="0" borderId="7" xfId="2" applyNumberFormat="1" applyFont="1" applyBorder="1" applyAlignment="1">
      <alignment horizontal="center" vertical="center"/>
    </xf>
    <xf numFmtId="0" fontId="4" fillId="0" borderId="41" xfId="0" applyFont="1" applyBorder="1" applyAlignment="1">
      <alignment horizontal="center" vertical="center" wrapText="1"/>
    </xf>
    <xf numFmtId="0" fontId="0" fillId="0" borderId="74" xfId="0" applyBorder="1" applyAlignment="1">
      <alignment horizontal="center" vertical="center" wrapText="1"/>
    </xf>
    <xf numFmtId="0" fontId="0" fillId="0" borderId="27" xfId="0" applyBorder="1" applyAlignment="1">
      <alignment horizontal="center" vertical="center" wrapText="1"/>
    </xf>
    <xf numFmtId="0" fontId="0" fillId="0" borderId="75" xfId="0" applyBorder="1" applyAlignment="1">
      <alignment horizontal="center" vertical="center" wrapText="1"/>
    </xf>
    <xf numFmtId="0" fontId="16" fillId="0" borderId="27" xfId="0" applyFont="1" applyBorder="1" applyAlignment="1">
      <alignment horizontal="center" vertical="center" wrapText="1"/>
    </xf>
    <xf numFmtId="0" fontId="16" fillId="0" borderId="44" xfId="0" applyFont="1" applyBorder="1" applyAlignment="1">
      <alignment horizontal="center" vertical="center" wrapText="1"/>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33" xfId="0" applyBorder="1" applyAlignment="1">
      <alignment horizontal="center" vertical="center" wrapText="1"/>
    </xf>
    <xf numFmtId="0" fontId="0" fillId="0" borderId="26" xfId="0" applyBorder="1" applyAlignment="1">
      <alignment horizontal="center" vertical="center" wrapText="1"/>
    </xf>
    <xf numFmtId="0" fontId="16" fillId="0" borderId="74" xfId="0" applyFont="1" applyBorder="1" applyAlignment="1">
      <alignment horizontal="center" vertical="center" wrapText="1"/>
    </xf>
    <xf numFmtId="177" fontId="0" fillId="0" borderId="4" xfId="0" applyNumberFormat="1" applyBorder="1" applyAlignment="1">
      <alignment horizontal="center" vertical="center"/>
    </xf>
    <xf numFmtId="177" fontId="0" fillId="0" borderId="5" xfId="0" applyNumberFormat="1" applyBorder="1" applyAlignment="1">
      <alignment horizontal="center" vertical="center"/>
    </xf>
    <xf numFmtId="177" fontId="0" fillId="0" borderId="28" xfId="0" applyNumberFormat="1" applyBorder="1" applyAlignment="1">
      <alignment horizontal="center" vertical="center"/>
    </xf>
    <xf numFmtId="177" fontId="0" fillId="0" borderId="30" xfId="0" applyNumberFormat="1" applyBorder="1" applyAlignment="1">
      <alignment horizontal="center" vertical="center"/>
    </xf>
    <xf numFmtId="177" fontId="0" fillId="0" borderId="27" xfId="0" applyNumberFormat="1" applyBorder="1" applyAlignment="1">
      <alignment horizontal="center" vertical="center"/>
    </xf>
    <xf numFmtId="177" fontId="0" fillId="0" borderId="29" xfId="0" applyNumberFormat="1" applyBorder="1" applyAlignment="1">
      <alignment horizontal="center" vertical="center"/>
    </xf>
    <xf numFmtId="0" fontId="10" fillId="0" borderId="20" xfId="0" applyFont="1" applyBorder="1" applyAlignment="1">
      <alignment horizontal="center" vertical="center"/>
    </xf>
    <xf numFmtId="0" fontId="10" fillId="0" borderId="12" xfId="0" applyFont="1" applyBorder="1" applyAlignment="1">
      <alignment horizontal="center" vertical="center"/>
    </xf>
    <xf numFmtId="0" fontId="11" fillId="0" borderId="12" xfId="0" applyFont="1" applyBorder="1" applyAlignment="1">
      <alignment horizontal="center" vertical="center"/>
    </xf>
    <xf numFmtId="0" fontId="11" fillId="0" borderId="50" xfId="0" applyFont="1" applyBorder="1" applyAlignment="1">
      <alignment horizontal="center" vertical="center"/>
    </xf>
    <xf numFmtId="177" fontId="0" fillId="0" borderId="1" xfId="0" applyNumberFormat="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36398-E603-4376-98EA-0445978DD1C8}">
  <sheetPr>
    <pageSetUpPr fitToPage="1"/>
  </sheetPr>
  <dimension ref="B1:AG34"/>
  <sheetViews>
    <sheetView tabSelected="1" topLeftCell="F4" zoomScaleNormal="100" workbookViewId="0">
      <selection activeCell="Y18" sqref="Y18"/>
    </sheetView>
  </sheetViews>
  <sheetFormatPr defaultRowHeight="18.75"/>
  <cols>
    <col min="1" max="2" width="4.375" customWidth="1"/>
    <col min="3" max="3" width="18.625" customWidth="1"/>
    <col min="4" max="4" width="15.625" customWidth="1"/>
    <col min="5" max="5" width="7.875" customWidth="1"/>
    <col min="6" max="7" width="15.625" customWidth="1"/>
    <col min="8" max="8" width="22.625" customWidth="1"/>
    <col min="9" max="22" width="8.625" customWidth="1"/>
    <col min="31" max="31" width="18.75" customWidth="1"/>
    <col min="32" max="32" width="16.25" customWidth="1"/>
    <col min="33" max="33" width="12.625" customWidth="1"/>
  </cols>
  <sheetData>
    <row r="1" spans="2:33" ht="3.75" customHeight="1"/>
    <row r="2" spans="2:33" ht="28.5" customHeight="1">
      <c r="B2" s="13" t="s">
        <v>68</v>
      </c>
      <c r="C2" s="14"/>
      <c r="D2" s="14"/>
      <c r="O2" s="15"/>
      <c r="P2" s="16" t="s">
        <v>66</v>
      </c>
      <c r="Q2" s="202" t="s">
        <v>65</v>
      </c>
      <c r="R2" s="202"/>
      <c r="S2" s="202"/>
      <c r="T2" s="202"/>
      <c r="U2" s="202"/>
    </row>
    <row r="3" spans="2:33" ht="24">
      <c r="B3" t="s">
        <v>27</v>
      </c>
      <c r="N3" s="45"/>
      <c r="O3" s="42"/>
      <c r="P3" s="45" t="s">
        <v>25</v>
      </c>
      <c r="Q3" s="205" t="s">
        <v>26</v>
      </c>
      <c r="R3" s="205"/>
      <c r="S3" s="205"/>
      <c r="T3" s="205"/>
      <c r="U3" s="205"/>
    </row>
    <row r="4" spans="2:33" ht="6.75" customHeight="1">
      <c r="U4" s="30">
        <f ca="1">NOW()</f>
        <v>46109.71836875</v>
      </c>
      <c r="V4" s="29"/>
    </row>
    <row r="5" spans="2:33">
      <c r="B5" s="169" t="s">
        <v>91</v>
      </c>
      <c r="C5" s="170"/>
      <c r="D5" s="169" t="s">
        <v>0</v>
      </c>
      <c r="E5" s="155"/>
      <c r="F5" s="155"/>
      <c r="G5" s="169" t="s">
        <v>90</v>
      </c>
      <c r="H5" s="170"/>
      <c r="I5" s="177" t="s">
        <v>1</v>
      </c>
      <c r="J5" s="177"/>
      <c r="K5" s="177" t="s">
        <v>67</v>
      </c>
      <c r="L5" s="177"/>
      <c r="M5" s="177"/>
      <c r="N5" s="177"/>
      <c r="O5" s="177"/>
      <c r="P5" s="177"/>
      <c r="Q5" s="177"/>
      <c r="R5" s="177"/>
      <c r="S5" s="177"/>
      <c r="T5" s="177"/>
      <c r="U5" s="177"/>
    </row>
    <row r="6" spans="2:33">
      <c r="B6" s="171" t="s">
        <v>92</v>
      </c>
      <c r="C6" s="172"/>
      <c r="D6" s="171"/>
      <c r="E6" s="175"/>
      <c r="F6" s="175"/>
      <c r="G6" s="171"/>
      <c r="H6" s="172"/>
      <c r="I6" s="177"/>
      <c r="J6" s="177"/>
      <c r="K6" s="1" t="s">
        <v>2</v>
      </c>
      <c r="L6" s="169"/>
      <c r="M6" s="155"/>
      <c r="N6" s="155"/>
      <c r="O6" s="155"/>
      <c r="P6" s="170"/>
      <c r="Q6" s="1" t="s">
        <v>4</v>
      </c>
      <c r="R6" s="169"/>
      <c r="S6" s="155"/>
      <c r="T6" s="155"/>
      <c r="U6" s="170"/>
    </row>
    <row r="7" spans="2:33">
      <c r="B7" s="173"/>
      <c r="C7" s="174"/>
      <c r="D7" s="173"/>
      <c r="E7" s="176"/>
      <c r="F7" s="176"/>
      <c r="G7" s="173"/>
      <c r="H7" s="174"/>
      <c r="I7" s="177"/>
      <c r="J7" s="177"/>
      <c r="K7" s="1" t="s">
        <v>3</v>
      </c>
      <c r="L7" s="178"/>
      <c r="M7" s="177"/>
      <c r="N7" s="177"/>
      <c r="O7" s="177"/>
      <c r="P7" s="177"/>
      <c r="Q7" s="177"/>
      <c r="R7" s="177"/>
      <c r="S7" s="177"/>
      <c r="T7" s="177"/>
      <c r="U7" s="177"/>
    </row>
    <row r="8" spans="2:33" ht="6" customHeight="1" thickBot="1"/>
    <row r="9" spans="2:33">
      <c r="B9" s="180"/>
      <c r="C9" s="182" t="s">
        <v>5</v>
      </c>
      <c r="D9" s="197" t="s">
        <v>29</v>
      </c>
      <c r="E9" s="197" t="s">
        <v>30</v>
      </c>
      <c r="F9" s="197" t="s">
        <v>49</v>
      </c>
      <c r="G9" s="196" t="s">
        <v>33</v>
      </c>
      <c r="H9" s="196" t="s">
        <v>83</v>
      </c>
      <c r="I9" s="151" t="s">
        <v>6</v>
      </c>
      <c r="J9" s="152"/>
      <c r="K9" s="152"/>
      <c r="L9" s="152"/>
      <c r="M9" s="153"/>
      <c r="N9" s="151" t="s">
        <v>35</v>
      </c>
      <c r="O9" s="152"/>
      <c r="P9" s="153"/>
      <c r="Q9" s="151" t="s">
        <v>51</v>
      </c>
      <c r="R9" s="152"/>
      <c r="S9" s="152"/>
      <c r="T9" s="152"/>
      <c r="U9" s="152"/>
      <c r="V9" s="152"/>
      <c r="W9" s="152"/>
      <c r="X9" s="153"/>
      <c r="Y9" s="151" t="s">
        <v>61</v>
      </c>
      <c r="Z9" s="152"/>
      <c r="AA9" s="152"/>
      <c r="AB9" s="152"/>
      <c r="AC9" s="152"/>
      <c r="AD9" s="153"/>
      <c r="AE9" s="90" t="s">
        <v>78</v>
      </c>
      <c r="AF9" s="90" t="s">
        <v>78</v>
      </c>
      <c r="AG9" s="140" t="s">
        <v>7</v>
      </c>
    </row>
    <row r="10" spans="2:33" ht="37.5">
      <c r="B10" s="181"/>
      <c r="C10" s="177"/>
      <c r="D10" s="177"/>
      <c r="E10" s="177"/>
      <c r="F10" s="177"/>
      <c r="G10" s="169"/>
      <c r="H10" s="169"/>
      <c r="I10" s="183" t="s">
        <v>8</v>
      </c>
      <c r="J10" s="185" t="s">
        <v>34</v>
      </c>
      <c r="K10" s="187" t="s">
        <v>9</v>
      </c>
      <c r="L10" s="187" t="s">
        <v>10</v>
      </c>
      <c r="M10" s="188" t="s">
        <v>62</v>
      </c>
      <c r="N10" s="190" t="s">
        <v>55</v>
      </c>
      <c r="O10" s="149" t="s">
        <v>36</v>
      </c>
      <c r="P10" s="138" t="s">
        <v>37</v>
      </c>
      <c r="Q10" s="161" t="s">
        <v>52</v>
      </c>
      <c r="R10" s="162"/>
      <c r="S10" s="116" t="s">
        <v>11</v>
      </c>
      <c r="T10" s="61" t="s">
        <v>53</v>
      </c>
      <c r="U10" s="2" t="s">
        <v>12</v>
      </c>
      <c r="V10" s="60" t="s">
        <v>13</v>
      </c>
      <c r="W10" s="117" t="s">
        <v>54</v>
      </c>
      <c r="X10" s="159" t="s">
        <v>122</v>
      </c>
      <c r="Y10" s="145" t="s">
        <v>56</v>
      </c>
      <c r="Z10" s="167" t="s">
        <v>58</v>
      </c>
      <c r="AA10" s="143" t="s">
        <v>57</v>
      </c>
      <c r="AB10" s="143" t="s">
        <v>59</v>
      </c>
      <c r="AC10" s="147" t="s">
        <v>60</v>
      </c>
      <c r="AD10" s="203" t="s">
        <v>121</v>
      </c>
      <c r="AE10" s="206" t="s">
        <v>79</v>
      </c>
      <c r="AF10" s="200" t="s">
        <v>87</v>
      </c>
      <c r="AG10" s="141"/>
    </row>
    <row r="11" spans="2:33">
      <c r="B11" s="181"/>
      <c r="C11" s="177"/>
      <c r="D11" s="177"/>
      <c r="E11" s="177"/>
      <c r="F11" s="177"/>
      <c r="G11" s="169"/>
      <c r="H11" s="169"/>
      <c r="I11" s="184"/>
      <c r="J11" s="186"/>
      <c r="K11" s="186"/>
      <c r="L11" s="186"/>
      <c r="M11" s="189"/>
      <c r="N11" s="191"/>
      <c r="O11" s="150"/>
      <c r="P11" s="139"/>
      <c r="Q11" s="163"/>
      <c r="R11" s="164"/>
      <c r="S11" s="154" t="s">
        <v>23</v>
      </c>
      <c r="T11" s="155"/>
      <c r="U11" s="155"/>
      <c r="V11" s="155"/>
      <c r="W11" s="156"/>
      <c r="X11" s="160"/>
      <c r="Y11" s="146"/>
      <c r="Z11" s="168"/>
      <c r="AA11" s="144"/>
      <c r="AB11" s="144"/>
      <c r="AC11" s="148"/>
      <c r="AD11" s="204"/>
      <c r="AE11" s="207"/>
      <c r="AF11" s="201"/>
      <c r="AG11" s="141"/>
    </row>
    <row r="12" spans="2:33">
      <c r="B12" s="181"/>
      <c r="C12" s="177"/>
      <c r="D12" s="177"/>
      <c r="E12" s="177"/>
      <c r="F12" s="177"/>
      <c r="G12" s="169"/>
      <c r="H12" s="169"/>
      <c r="I12" s="7">
        <f ca="1">IF($U$4&gt;45792,20000,18000)</f>
        <v>20000</v>
      </c>
      <c r="J12" s="3">
        <v>20000</v>
      </c>
      <c r="K12" s="3">
        <f ca="1">IF($U$4&gt;45792,10000,8000)</f>
        <v>10000</v>
      </c>
      <c r="L12" s="3">
        <v>5000</v>
      </c>
      <c r="M12" s="6">
        <v>0</v>
      </c>
      <c r="N12" s="71">
        <v>0</v>
      </c>
      <c r="O12" s="100">
        <v>6000</v>
      </c>
      <c r="P12" s="59">
        <v>5000</v>
      </c>
      <c r="Q12" s="165" t="s">
        <v>81</v>
      </c>
      <c r="R12" s="166"/>
      <c r="S12" s="100">
        <v>1500</v>
      </c>
      <c r="T12" s="3">
        <v>1500</v>
      </c>
      <c r="U12" s="5">
        <v>1500</v>
      </c>
      <c r="V12" s="5">
        <v>1500</v>
      </c>
      <c r="W12" s="118">
        <v>1500</v>
      </c>
      <c r="X12" s="80">
        <v>3000</v>
      </c>
      <c r="Y12" s="71">
        <v>0</v>
      </c>
      <c r="Z12" s="100">
        <v>6000</v>
      </c>
      <c r="AA12" s="5">
        <v>6000</v>
      </c>
      <c r="AB12" s="5">
        <v>6000</v>
      </c>
      <c r="AC12" s="118">
        <v>6000</v>
      </c>
      <c r="AD12" s="59">
        <v>0</v>
      </c>
      <c r="AE12" s="87"/>
      <c r="AF12" s="59"/>
      <c r="AG12" s="142"/>
    </row>
    <row r="13" spans="2:33" ht="29.25" customHeight="1" thickBot="1">
      <c r="B13" s="8" t="s">
        <v>14</v>
      </c>
      <c r="C13" s="9" t="s">
        <v>47</v>
      </c>
      <c r="D13" s="52" t="s">
        <v>31</v>
      </c>
      <c r="E13" s="44" t="s">
        <v>32</v>
      </c>
      <c r="F13" s="34" t="s">
        <v>48</v>
      </c>
      <c r="G13" s="55" t="s">
        <v>50</v>
      </c>
      <c r="H13" s="55" t="s">
        <v>84</v>
      </c>
      <c r="I13" s="23" t="b">
        <v>1</v>
      </c>
      <c r="J13" s="21" t="b">
        <v>0</v>
      </c>
      <c r="K13" s="21" t="b">
        <v>0</v>
      </c>
      <c r="L13" s="21" t="b">
        <v>0</v>
      </c>
      <c r="M13" s="22" t="b">
        <v>0</v>
      </c>
      <c r="N13" s="37" t="b">
        <v>0</v>
      </c>
      <c r="O13" s="101" t="b">
        <v>1</v>
      </c>
      <c r="P13" s="24" t="b">
        <v>0</v>
      </c>
      <c r="Q13" s="198" t="s">
        <v>45</v>
      </c>
      <c r="R13" s="199"/>
      <c r="S13" s="119" t="b">
        <v>1</v>
      </c>
      <c r="T13" s="62" t="b">
        <v>0</v>
      </c>
      <c r="U13" s="62" t="b">
        <v>0</v>
      </c>
      <c r="V13" s="62" t="b">
        <v>0</v>
      </c>
      <c r="W13" s="120" t="b">
        <v>0</v>
      </c>
      <c r="X13" s="46" t="b">
        <v>0</v>
      </c>
      <c r="Y13" s="37" t="b">
        <v>1</v>
      </c>
      <c r="Z13" s="119" t="b">
        <v>1</v>
      </c>
      <c r="AA13" s="62" t="b">
        <v>0</v>
      </c>
      <c r="AB13" s="62" t="b">
        <v>0</v>
      </c>
      <c r="AC13" s="125" t="b">
        <v>0</v>
      </c>
      <c r="AD13" s="66" t="b">
        <v>0</v>
      </c>
      <c r="AE13" s="99" t="s">
        <v>80</v>
      </c>
      <c r="AF13" s="66" t="b">
        <v>1</v>
      </c>
      <c r="AG13" s="65">
        <f t="shared" ref="AG13:AG21" ca="1" si="0">IF(I13&lt;&gt;FALSE,$I$12,0)+IF(J13&lt;&gt;FALSE,$J$12,0)+IF(K13&lt;&gt;FALSE,$K$12,0)+IF(L13&lt;&gt;FALSE,$L$12,0)+IF(M13&lt;&gt;FALSE,$M$12,0)+IF(N13&lt;&gt;FALSE,$N$12,0)+IF(O13&lt;&gt;FALSE,$O$12,0)+IF(P13&lt;&gt;FALSE,$P$12,0)+IF(S13&lt;&gt;FALSE,$S$12,0)+IF(T13&lt;&gt;FALSE,$T$12,0)+IF(U13&lt;&gt;FALSE,$U$12,0)+IF(V13&lt;&gt;FALSE,$V$12,0)+IF(W13&lt;&gt;FALSE,$W$12,0)+IF(X13&lt;&gt;FALSE,$X$12,0)+IF(Y13&lt;&gt;FALSE,$Y$12,0)+IF(Z13&lt;&gt;FALSE,$Z$12,0)+IF(AA13&lt;&gt;FALSE,$AA$12,0)+IF(AB13&lt;&gt;FALSE,$AB$12,0)+IF(AC13&lt;&gt;FALSE,$AC$12,0)+IF(AD13&lt;&gt;FALSE,$AD$12,0)</f>
        <v>33500</v>
      </c>
    </row>
    <row r="14" spans="2:33" ht="29.25" customHeight="1" thickTop="1">
      <c r="B14" s="11">
        <v>1</v>
      </c>
      <c r="C14" s="10"/>
      <c r="D14" s="53"/>
      <c r="E14" s="49"/>
      <c r="F14" s="35"/>
      <c r="G14" s="35"/>
      <c r="H14" s="56"/>
      <c r="I14" s="19" t="b">
        <v>0</v>
      </c>
      <c r="J14" s="17" t="b">
        <v>0</v>
      </c>
      <c r="K14" s="17" t="b">
        <v>0</v>
      </c>
      <c r="L14" s="17" t="b">
        <v>0</v>
      </c>
      <c r="M14" s="18" t="b">
        <v>0</v>
      </c>
      <c r="N14" s="38" t="b">
        <v>0</v>
      </c>
      <c r="O14" s="102" t="b">
        <v>0</v>
      </c>
      <c r="P14" s="20" t="b">
        <v>0</v>
      </c>
      <c r="Q14" s="208"/>
      <c r="R14" s="209"/>
      <c r="S14" s="121" t="b">
        <v>0</v>
      </c>
      <c r="T14" s="63" t="b">
        <v>0</v>
      </c>
      <c r="U14" s="63" t="b">
        <v>0</v>
      </c>
      <c r="V14" s="63" t="b">
        <v>0</v>
      </c>
      <c r="W14" s="122" t="b">
        <v>0</v>
      </c>
      <c r="X14" s="47" t="b">
        <v>0</v>
      </c>
      <c r="Y14" s="38" t="b">
        <v>0</v>
      </c>
      <c r="Z14" s="121" t="b">
        <v>0</v>
      </c>
      <c r="AA14" s="63" t="b">
        <v>0</v>
      </c>
      <c r="AB14" s="63" t="b">
        <v>0</v>
      </c>
      <c r="AC14" s="126" t="b">
        <v>0</v>
      </c>
      <c r="AD14" s="67" t="b">
        <v>0</v>
      </c>
      <c r="AE14" s="94"/>
      <c r="AF14" s="67" t="b">
        <v>0</v>
      </c>
      <c r="AG14" s="64">
        <f t="shared" si="0"/>
        <v>0</v>
      </c>
    </row>
    <row r="15" spans="2:33" ht="29.25" customHeight="1">
      <c r="B15" s="4">
        <v>2</v>
      </c>
      <c r="C15" s="1"/>
      <c r="D15" s="54"/>
      <c r="E15" s="43"/>
      <c r="F15" s="36"/>
      <c r="G15" s="36"/>
      <c r="H15" s="57"/>
      <c r="I15" s="27" t="b">
        <v>0</v>
      </c>
      <c r="J15" s="25" t="b">
        <v>0</v>
      </c>
      <c r="K15" s="25" t="b">
        <v>0</v>
      </c>
      <c r="L15" s="25" t="b">
        <v>0</v>
      </c>
      <c r="M15" s="26" t="b">
        <v>0</v>
      </c>
      <c r="N15" s="39" t="b">
        <v>0</v>
      </c>
      <c r="O15" s="103" t="b">
        <v>0</v>
      </c>
      <c r="P15" s="28" t="b">
        <v>0</v>
      </c>
      <c r="Q15" s="157"/>
      <c r="R15" s="158"/>
      <c r="S15" s="103" t="b">
        <v>0</v>
      </c>
      <c r="T15" s="25" t="b">
        <v>0</v>
      </c>
      <c r="U15" s="25" t="b">
        <v>0</v>
      </c>
      <c r="V15" s="25" t="b">
        <v>0</v>
      </c>
      <c r="W15" s="123" t="b">
        <v>0</v>
      </c>
      <c r="X15" s="48" t="b">
        <v>1</v>
      </c>
      <c r="Y15" s="39" t="b">
        <v>0</v>
      </c>
      <c r="Z15" s="103" t="b">
        <v>0</v>
      </c>
      <c r="AA15" s="25" t="b">
        <v>0</v>
      </c>
      <c r="AB15" s="25" t="b">
        <v>0</v>
      </c>
      <c r="AC15" s="123" t="b">
        <v>0</v>
      </c>
      <c r="AD15" s="68" t="b">
        <v>0</v>
      </c>
      <c r="AE15" s="91"/>
      <c r="AF15" s="68" t="b">
        <v>0</v>
      </c>
      <c r="AG15" s="31">
        <f t="shared" si="0"/>
        <v>3000</v>
      </c>
    </row>
    <row r="16" spans="2:33" ht="29.25" customHeight="1">
      <c r="B16" s="4">
        <v>3</v>
      </c>
      <c r="C16" s="1"/>
      <c r="D16" s="54"/>
      <c r="E16" s="43"/>
      <c r="F16" s="36"/>
      <c r="G16" s="36"/>
      <c r="H16" s="57"/>
      <c r="I16" s="27" t="b">
        <v>0</v>
      </c>
      <c r="J16" s="25" t="b">
        <v>0</v>
      </c>
      <c r="K16" s="25" t="b">
        <v>0</v>
      </c>
      <c r="L16" s="25" t="b">
        <v>0</v>
      </c>
      <c r="M16" s="26" t="b">
        <v>0</v>
      </c>
      <c r="N16" s="39" t="b">
        <v>0</v>
      </c>
      <c r="O16" s="103" t="b">
        <v>0</v>
      </c>
      <c r="P16" s="28" t="b">
        <v>0</v>
      </c>
      <c r="Q16" s="157"/>
      <c r="R16" s="158"/>
      <c r="S16" s="103" t="b">
        <v>0</v>
      </c>
      <c r="T16" s="25" t="b">
        <v>0</v>
      </c>
      <c r="U16" s="25" t="b">
        <v>0</v>
      </c>
      <c r="V16" s="25" t="b">
        <v>0</v>
      </c>
      <c r="W16" s="123" t="b">
        <v>0</v>
      </c>
      <c r="X16" s="48" t="b">
        <v>0</v>
      </c>
      <c r="Y16" s="39" t="b">
        <v>0</v>
      </c>
      <c r="Z16" s="103" t="b">
        <v>0</v>
      </c>
      <c r="AA16" s="25" t="b">
        <v>0</v>
      </c>
      <c r="AB16" s="25" t="b">
        <v>0</v>
      </c>
      <c r="AC16" s="123" t="b">
        <v>0</v>
      </c>
      <c r="AD16" s="68" t="b">
        <v>0</v>
      </c>
      <c r="AE16" s="91"/>
      <c r="AF16" s="68" t="b">
        <v>0</v>
      </c>
      <c r="AG16" s="31">
        <f t="shared" si="0"/>
        <v>0</v>
      </c>
    </row>
    <row r="17" spans="2:33" ht="29.25" customHeight="1">
      <c r="B17" s="4">
        <v>4</v>
      </c>
      <c r="C17" s="1"/>
      <c r="D17" s="54"/>
      <c r="E17" s="43"/>
      <c r="F17" s="36"/>
      <c r="G17" s="36"/>
      <c r="H17" s="57"/>
      <c r="I17" s="27" t="b">
        <v>0</v>
      </c>
      <c r="J17" s="25" t="b">
        <v>0</v>
      </c>
      <c r="K17" s="25" t="b">
        <v>0</v>
      </c>
      <c r="L17" s="25" t="b">
        <v>0</v>
      </c>
      <c r="M17" s="26" t="b">
        <v>0</v>
      </c>
      <c r="N17" s="39" t="b">
        <v>0</v>
      </c>
      <c r="O17" s="103" t="b">
        <v>0</v>
      </c>
      <c r="P17" s="28" t="b">
        <v>0</v>
      </c>
      <c r="Q17" s="157"/>
      <c r="R17" s="158"/>
      <c r="S17" s="103" t="b">
        <v>0</v>
      </c>
      <c r="T17" s="25" t="b">
        <v>0</v>
      </c>
      <c r="U17" s="25" t="b">
        <v>0</v>
      </c>
      <c r="V17" s="25" t="b">
        <v>0</v>
      </c>
      <c r="W17" s="123" t="b">
        <v>0</v>
      </c>
      <c r="X17" s="48" t="b">
        <v>1</v>
      </c>
      <c r="Y17" s="39" t="b">
        <v>0</v>
      </c>
      <c r="Z17" s="103" t="b">
        <v>0</v>
      </c>
      <c r="AA17" s="25" t="b">
        <v>0</v>
      </c>
      <c r="AB17" s="25" t="b">
        <v>0</v>
      </c>
      <c r="AC17" s="123" t="b">
        <v>0</v>
      </c>
      <c r="AD17" s="68" t="b">
        <v>0</v>
      </c>
      <c r="AE17" s="91"/>
      <c r="AF17" s="68" t="b">
        <v>0</v>
      </c>
      <c r="AG17" s="31">
        <f t="shared" si="0"/>
        <v>3000</v>
      </c>
    </row>
    <row r="18" spans="2:33" ht="29.25" customHeight="1">
      <c r="B18" s="4">
        <v>5</v>
      </c>
      <c r="C18" s="1"/>
      <c r="D18" s="54"/>
      <c r="E18" s="43"/>
      <c r="F18" s="36"/>
      <c r="G18" s="36"/>
      <c r="H18" s="57"/>
      <c r="I18" s="27" t="b">
        <v>0</v>
      </c>
      <c r="J18" s="25" t="b">
        <v>0</v>
      </c>
      <c r="K18" s="25" t="b">
        <v>0</v>
      </c>
      <c r="L18" s="25" t="b">
        <v>0</v>
      </c>
      <c r="M18" s="26" t="b">
        <v>0</v>
      </c>
      <c r="N18" s="39" t="b">
        <v>0</v>
      </c>
      <c r="O18" s="103" t="b">
        <v>0</v>
      </c>
      <c r="P18" s="28" t="b">
        <v>0</v>
      </c>
      <c r="Q18" s="157"/>
      <c r="R18" s="158"/>
      <c r="S18" s="103" t="b">
        <v>0</v>
      </c>
      <c r="T18" s="25" t="b">
        <v>0</v>
      </c>
      <c r="U18" s="25" t="b">
        <v>0</v>
      </c>
      <c r="V18" s="25" t="b">
        <v>0</v>
      </c>
      <c r="W18" s="123" t="b">
        <v>0</v>
      </c>
      <c r="X18" s="48" t="b">
        <v>0</v>
      </c>
      <c r="Y18" s="39" t="s">
        <v>123</v>
      </c>
      <c r="Z18" s="103" t="b">
        <v>0</v>
      </c>
      <c r="AA18" s="25" t="b">
        <v>0</v>
      </c>
      <c r="AB18" s="25" t="b">
        <v>0</v>
      </c>
      <c r="AC18" s="123" t="b">
        <v>0</v>
      </c>
      <c r="AD18" s="68" t="b">
        <v>0</v>
      </c>
      <c r="AE18" s="91"/>
      <c r="AF18" s="68" t="b">
        <v>0</v>
      </c>
      <c r="AG18" s="31">
        <f t="shared" si="0"/>
        <v>0</v>
      </c>
    </row>
    <row r="19" spans="2:33" ht="29.25" customHeight="1">
      <c r="B19" s="4">
        <v>6</v>
      </c>
      <c r="C19" s="1"/>
      <c r="D19" s="54"/>
      <c r="E19" s="43"/>
      <c r="F19" s="36"/>
      <c r="G19" s="36"/>
      <c r="H19" s="57"/>
      <c r="I19" s="27" t="b">
        <v>0</v>
      </c>
      <c r="J19" s="25" t="b">
        <v>0</v>
      </c>
      <c r="K19" s="25" t="b">
        <v>0</v>
      </c>
      <c r="L19" s="25" t="b">
        <v>0</v>
      </c>
      <c r="M19" s="26" t="b">
        <v>0</v>
      </c>
      <c r="N19" s="39" t="b">
        <v>0</v>
      </c>
      <c r="O19" s="103" t="b">
        <v>0</v>
      </c>
      <c r="P19" s="28" t="b">
        <v>0</v>
      </c>
      <c r="Q19" s="157"/>
      <c r="R19" s="158"/>
      <c r="S19" s="103" t="b">
        <v>0</v>
      </c>
      <c r="T19" s="25" t="b">
        <v>0</v>
      </c>
      <c r="U19" s="25" t="b">
        <v>0</v>
      </c>
      <c r="V19" s="25" t="b">
        <v>0</v>
      </c>
      <c r="W19" s="123" t="b">
        <v>0</v>
      </c>
      <c r="X19" s="48" t="b">
        <v>0</v>
      </c>
      <c r="Y19" s="39" t="b">
        <v>0</v>
      </c>
      <c r="Z19" s="103" t="b">
        <v>0</v>
      </c>
      <c r="AA19" s="25" t="b">
        <v>0</v>
      </c>
      <c r="AB19" s="25" t="b">
        <v>0</v>
      </c>
      <c r="AC19" s="123" t="b">
        <v>0</v>
      </c>
      <c r="AD19" s="68" t="b">
        <v>0</v>
      </c>
      <c r="AE19" s="91"/>
      <c r="AF19" s="68" t="b">
        <v>0</v>
      </c>
      <c r="AG19" s="31">
        <f t="shared" si="0"/>
        <v>0</v>
      </c>
    </row>
    <row r="20" spans="2:33" ht="29.25" customHeight="1">
      <c r="B20" s="4">
        <v>7</v>
      </c>
      <c r="C20" s="1"/>
      <c r="D20" s="54"/>
      <c r="E20" s="43"/>
      <c r="F20" s="36"/>
      <c r="G20" s="36"/>
      <c r="H20" s="57"/>
      <c r="I20" s="27" t="b">
        <v>0</v>
      </c>
      <c r="J20" s="25" t="b">
        <v>0</v>
      </c>
      <c r="K20" s="25" t="b">
        <v>0</v>
      </c>
      <c r="L20" s="25" t="b">
        <v>0</v>
      </c>
      <c r="M20" s="26" t="b">
        <v>0</v>
      </c>
      <c r="N20" s="39" t="b">
        <v>0</v>
      </c>
      <c r="O20" s="103" t="b">
        <v>0</v>
      </c>
      <c r="P20" s="28" t="b">
        <v>0</v>
      </c>
      <c r="Q20" s="157"/>
      <c r="R20" s="158"/>
      <c r="S20" s="103" t="b">
        <v>0</v>
      </c>
      <c r="T20" s="25" t="b">
        <v>0</v>
      </c>
      <c r="U20" s="25" t="b">
        <v>0</v>
      </c>
      <c r="V20" s="25" t="b">
        <v>0</v>
      </c>
      <c r="W20" s="123" t="b">
        <v>0</v>
      </c>
      <c r="X20" s="48" t="b">
        <v>0</v>
      </c>
      <c r="Y20" s="39" t="b">
        <v>0</v>
      </c>
      <c r="Z20" s="103" t="b">
        <v>0</v>
      </c>
      <c r="AA20" s="25" t="b">
        <v>0</v>
      </c>
      <c r="AB20" s="25" t="b">
        <v>0</v>
      </c>
      <c r="AC20" s="123" t="b">
        <v>0</v>
      </c>
      <c r="AD20" s="68" t="b">
        <v>0</v>
      </c>
      <c r="AE20" s="91"/>
      <c r="AF20" s="68" t="b">
        <v>0</v>
      </c>
      <c r="AG20" s="31">
        <f t="shared" si="0"/>
        <v>0</v>
      </c>
    </row>
    <row r="21" spans="2:33" ht="29.25" customHeight="1" thickBot="1">
      <c r="B21" s="8">
        <v>8</v>
      </c>
      <c r="C21" s="9"/>
      <c r="D21" s="52"/>
      <c r="E21" s="44"/>
      <c r="F21" s="34"/>
      <c r="G21" s="34"/>
      <c r="H21" s="55"/>
      <c r="I21" s="23" t="b">
        <v>0</v>
      </c>
      <c r="J21" s="21" t="b">
        <v>0</v>
      </c>
      <c r="K21" s="21" t="b">
        <v>0</v>
      </c>
      <c r="L21" s="21" t="b">
        <v>0</v>
      </c>
      <c r="M21" s="22" t="b">
        <v>0</v>
      </c>
      <c r="N21" s="37" t="b">
        <v>0</v>
      </c>
      <c r="O21" s="101" t="b">
        <v>0</v>
      </c>
      <c r="P21" s="24" t="b">
        <v>0</v>
      </c>
      <c r="Q21" s="198"/>
      <c r="R21" s="199"/>
      <c r="S21" s="119" t="b">
        <v>0</v>
      </c>
      <c r="T21" s="62" t="b">
        <v>0</v>
      </c>
      <c r="U21" s="62" t="b">
        <v>0</v>
      </c>
      <c r="V21" s="62" t="b">
        <v>0</v>
      </c>
      <c r="W21" s="120" t="b">
        <v>0</v>
      </c>
      <c r="X21" s="46" t="b">
        <v>0</v>
      </c>
      <c r="Y21" s="37" t="b">
        <v>0</v>
      </c>
      <c r="Z21" s="119" t="b">
        <v>0</v>
      </c>
      <c r="AA21" s="62" t="b">
        <v>0</v>
      </c>
      <c r="AB21" s="62" t="b">
        <v>0</v>
      </c>
      <c r="AC21" s="125" t="b">
        <v>0</v>
      </c>
      <c r="AD21" s="66" t="b">
        <v>0</v>
      </c>
      <c r="AE21" s="92"/>
      <c r="AF21" s="66" t="b">
        <v>0</v>
      </c>
      <c r="AG21" s="31">
        <f t="shared" si="0"/>
        <v>0</v>
      </c>
    </row>
    <row r="22" spans="2:33" ht="19.5" thickTop="1">
      <c r="B22" s="193" t="s">
        <v>15</v>
      </c>
      <c r="C22" s="194"/>
      <c r="D22" s="194"/>
      <c r="E22" s="194"/>
      <c r="F22" s="194"/>
      <c r="G22" s="194"/>
      <c r="H22" s="195"/>
      <c r="I22" s="11">
        <f>COUNTIF(I14:I21,"TRUE")</f>
        <v>0</v>
      </c>
      <c r="J22" s="10">
        <f>COUNTIF(J14:J21,"TRUE")</f>
        <v>0</v>
      </c>
      <c r="K22" s="10">
        <f t="shared" ref="K22:AD22" si="1">COUNTIF(K14:K21,"TRUE")</f>
        <v>0</v>
      </c>
      <c r="L22" s="10">
        <f t="shared" si="1"/>
        <v>0</v>
      </c>
      <c r="M22" s="49">
        <f t="shared" si="1"/>
        <v>0</v>
      </c>
      <c r="N22" s="82">
        <f t="shared" si="1"/>
        <v>0</v>
      </c>
      <c r="O22" s="104">
        <f t="shared" si="1"/>
        <v>0</v>
      </c>
      <c r="P22" s="40">
        <f t="shared" si="1"/>
        <v>0</v>
      </c>
      <c r="Q22" s="192"/>
      <c r="R22" s="192"/>
      <c r="S22" s="104">
        <f t="shared" si="1"/>
        <v>0</v>
      </c>
      <c r="T22" s="10">
        <f t="shared" si="1"/>
        <v>0</v>
      </c>
      <c r="U22" s="10">
        <f t="shared" si="1"/>
        <v>0</v>
      </c>
      <c r="V22" s="10">
        <f t="shared" si="1"/>
        <v>0</v>
      </c>
      <c r="W22" s="124">
        <f t="shared" si="1"/>
        <v>0</v>
      </c>
      <c r="X22" s="109">
        <f t="shared" si="1"/>
        <v>2</v>
      </c>
      <c r="Y22" s="82">
        <f t="shared" si="1"/>
        <v>0</v>
      </c>
      <c r="Z22" s="104">
        <f t="shared" si="1"/>
        <v>0</v>
      </c>
      <c r="AA22" s="10">
        <f t="shared" si="1"/>
        <v>0</v>
      </c>
      <c r="AB22" s="10">
        <f t="shared" si="1"/>
        <v>0</v>
      </c>
      <c r="AC22" s="124">
        <f t="shared" si="1"/>
        <v>0</v>
      </c>
      <c r="AD22" s="81">
        <f t="shared" si="1"/>
        <v>0</v>
      </c>
      <c r="AE22" s="88">
        <f>COUNTIF(AE14:AE21,"TRUE")</f>
        <v>0</v>
      </c>
      <c r="AF22" s="58">
        <f t="shared" ref="AF22" si="2">COUNTIF(AF14:AF21,"TRUE")</f>
        <v>0</v>
      </c>
      <c r="AG22" s="32">
        <f>SUM(AG14:AG21)</f>
        <v>6000</v>
      </c>
    </row>
    <row r="23" spans="2:33" ht="19.5" thickBot="1">
      <c r="B23" s="50"/>
      <c r="C23" s="51"/>
      <c r="D23" s="51"/>
      <c r="E23" s="51"/>
      <c r="F23" s="51"/>
      <c r="G23" s="51"/>
      <c r="H23" s="51"/>
      <c r="I23" s="76"/>
      <c r="J23" s="77"/>
      <c r="K23" s="77"/>
      <c r="L23" s="77"/>
      <c r="M23" s="77"/>
      <c r="N23" s="77"/>
      <c r="O23" s="77"/>
      <c r="P23" s="77"/>
      <c r="Q23" s="77"/>
      <c r="R23" s="77"/>
      <c r="S23" s="77"/>
      <c r="T23" s="77"/>
      <c r="U23" s="77"/>
      <c r="V23" s="77"/>
      <c r="W23" s="77"/>
      <c r="X23" s="77"/>
      <c r="Y23" s="77"/>
      <c r="Z23" s="77"/>
      <c r="AA23" s="77"/>
      <c r="AB23" s="77"/>
      <c r="AC23" s="77"/>
      <c r="AD23" s="77"/>
      <c r="AE23" s="72"/>
      <c r="AF23" s="72"/>
      <c r="AG23" s="33" t="s">
        <v>16</v>
      </c>
    </row>
    <row r="24" spans="2:33" ht="6.75" customHeight="1"/>
    <row r="25" spans="2:33">
      <c r="B25" s="12" t="s">
        <v>17</v>
      </c>
      <c r="C25" t="s">
        <v>18</v>
      </c>
      <c r="L25" t="s">
        <v>24</v>
      </c>
    </row>
    <row r="26" spans="2:33">
      <c r="B26" s="12" t="s">
        <v>17</v>
      </c>
      <c r="C26" t="s">
        <v>19</v>
      </c>
      <c r="L26" t="s">
        <v>28</v>
      </c>
    </row>
    <row r="27" spans="2:33">
      <c r="B27" s="12" t="s">
        <v>17</v>
      </c>
      <c r="C27" t="s">
        <v>64</v>
      </c>
      <c r="L27" t="s">
        <v>21</v>
      </c>
    </row>
    <row r="28" spans="2:33">
      <c r="B28" s="12"/>
      <c r="C28" t="s">
        <v>63</v>
      </c>
      <c r="L28" t="s">
        <v>22</v>
      </c>
    </row>
    <row r="29" spans="2:33">
      <c r="B29" s="12" t="s">
        <v>17</v>
      </c>
      <c r="C29" t="s">
        <v>20</v>
      </c>
      <c r="L29" t="s">
        <v>82</v>
      </c>
    </row>
    <row r="30" spans="2:33">
      <c r="B30" s="12" t="s">
        <v>17</v>
      </c>
      <c r="C30" t="s">
        <v>89</v>
      </c>
      <c r="L30" t="s">
        <v>88</v>
      </c>
    </row>
    <row r="31" spans="2:33">
      <c r="B31" s="12"/>
    </row>
    <row r="32" spans="2:33" ht="8.25" customHeight="1"/>
    <row r="33" spans="13:21" ht="35.25" customHeight="1">
      <c r="M33" s="135"/>
      <c r="N33" s="136"/>
      <c r="O33" s="136"/>
      <c r="P33" s="41"/>
      <c r="Q33" s="179"/>
      <c r="R33" s="179"/>
      <c r="S33" s="179"/>
      <c r="T33" s="179"/>
      <c r="U33" s="179"/>
    </row>
    <row r="34" spans="13:21" ht="35.25" customHeight="1">
      <c r="M34" s="135"/>
      <c r="N34" s="136"/>
      <c r="O34" s="136"/>
      <c r="P34" s="41"/>
      <c r="Q34" s="137"/>
      <c r="R34" s="137"/>
      <c r="S34" s="137"/>
      <c r="T34" s="137"/>
      <c r="U34" s="137"/>
    </row>
  </sheetData>
  <mergeCells count="61">
    <mergeCell ref="AF10:AF11"/>
    <mergeCell ref="Q2:U2"/>
    <mergeCell ref="Q9:X9"/>
    <mergeCell ref="Y9:AD9"/>
    <mergeCell ref="Q20:R20"/>
    <mergeCell ref="AD10:AD11"/>
    <mergeCell ref="Q3:U3"/>
    <mergeCell ref="AE10:AE11"/>
    <mergeCell ref="AA10:AA11"/>
    <mergeCell ref="Q15:R15"/>
    <mergeCell ref="Q16:R16"/>
    <mergeCell ref="Q17:R17"/>
    <mergeCell ref="Q18:R18"/>
    <mergeCell ref="Q14:R14"/>
    <mergeCell ref="Q22:R22"/>
    <mergeCell ref="B22:H22"/>
    <mergeCell ref="G9:G12"/>
    <mergeCell ref="F9:F12"/>
    <mergeCell ref="D9:D12"/>
    <mergeCell ref="E9:E12"/>
    <mergeCell ref="K10:K11"/>
    <mergeCell ref="I9:M9"/>
    <mergeCell ref="Q21:R21"/>
    <mergeCell ref="Q13:R13"/>
    <mergeCell ref="H9:H12"/>
    <mergeCell ref="B9:B12"/>
    <mergeCell ref="C9:C12"/>
    <mergeCell ref="M33:O33"/>
    <mergeCell ref="I10:I11"/>
    <mergeCell ref="J10:J11"/>
    <mergeCell ref="L10:L11"/>
    <mergeCell ref="M10:M11"/>
    <mergeCell ref="N10:N11"/>
    <mergeCell ref="I5:J5"/>
    <mergeCell ref="L7:U7"/>
    <mergeCell ref="I6:J7"/>
    <mergeCell ref="R6:U6"/>
    <mergeCell ref="K5:U5"/>
    <mergeCell ref="L6:P6"/>
    <mergeCell ref="G5:H5"/>
    <mergeCell ref="G6:H7"/>
    <mergeCell ref="D5:F5"/>
    <mergeCell ref="D6:F7"/>
    <mergeCell ref="B5:C5"/>
    <mergeCell ref="B6:C7"/>
    <mergeCell ref="M34:O34"/>
    <mergeCell ref="Q34:U34"/>
    <mergeCell ref="P10:P11"/>
    <mergeCell ref="AG9:AG12"/>
    <mergeCell ref="AB10:AB11"/>
    <mergeCell ref="Y10:Y11"/>
    <mergeCell ref="AC10:AC11"/>
    <mergeCell ref="O10:O11"/>
    <mergeCell ref="N9:P9"/>
    <mergeCell ref="S11:W11"/>
    <mergeCell ref="Q19:R19"/>
    <mergeCell ref="X10:X11"/>
    <mergeCell ref="Q10:R11"/>
    <mergeCell ref="Q12:R12"/>
    <mergeCell ref="Z10:Z11"/>
    <mergeCell ref="Q33:U33"/>
  </mergeCells>
  <phoneticPr fontId="1"/>
  <pageMargins left="0.7" right="0.7" top="0.75" bottom="0.75" header="0.3" footer="0.3"/>
  <pageSetup paperSize="9" scale="6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104A704-CFD6-4839-8999-893C3AB9BB30}">
          <x14:formula1>
            <xm:f>Sheet2!$A$2:$A$10</xm:f>
          </x14:formula1>
          <xm:sqref>Q13:Q21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86F06-E35C-4EB1-BD52-443E82E47EDF}">
  <sheetPr>
    <pageSetUpPr fitToPage="1"/>
  </sheetPr>
  <dimension ref="B1:AG34"/>
  <sheetViews>
    <sheetView topLeftCell="A3" zoomScaleNormal="100" workbookViewId="0">
      <selection activeCell="AE20" sqref="AE20"/>
    </sheetView>
  </sheetViews>
  <sheetFormatPr defaultRowHeight="18.75"/>
  <cols>
    <col min="1" max="2" width="4.375" customWidth="1"/>
    <col min="3" max="3" width="18.625" customWidth="1"/>
    <col min="4" max="4" width="15.625" customWidth="1"/>
    <col min="5" max="5" width="7.875" customWidth="1"/>
    <col min="6" max="7" width="15.625" customWidth="1"/>
    <col min="8" max="8" width="18.625" customWidth="1"/>
    <col min="9" max="30" width="8.625" customWidth="1"/>
    <col min="31" max="31" width="14.625" customWidth="1"/>
    <col min="32" max="32" width="17.625" customWidth="1"/>
    <col min="39" max="39" width="10.625" customWidth="1"/>
  </cols>
  <sheetData>
    <row r="1" spans="2:33" ht="3.75" customHeight="1"/>
    <row r="2" spans="2:33" ht="28.5" customHeight="1">
      <c r="B2" s="13" t="s">
        <v>69</v>
      </c>
      <c r="C2" s="14"/>
      <c r="D2" s="14"/>
      <c r="Q2" s="16" t="s">
        <v>66</v>
      </c>
      <c r="R2" s="202" t="s">
        <v>65</v>
      </c>
      <c r="S2" s="202"/>
      <c r="T2" s="202"/>
      <c r="U2" s="202"/>
      <c r="V2" s="202"/>
      <c r="W2" s="115"/>
      <c r="X2" s="115"/>
      <c r="Y2" s="115"/>
      <c r="Z2" s="115"/>
    </row>
    <row r="3" spans="2:33" ht="24">
      <c r="B3" t="s">
        <v>27</v>
      </c>
      <c r="Q3" s="45" t="s">
        <v>25</v>
      </c>
      <c r="R3" s="205" t="s">
        <v>26</v>
      </c>
      <c r="S3" s="205"/>
      <c r="T3" s="205"/>
      <c r="U3" s="205"/>
      <c r="V3" s="205"/>
      <c r="W3" s="45"/>
      <c r="X3" s="45"/>
      <c r="Y3" s="45"/>
      <c r="Z3" s="45"/>
    </row>
    <row r="4" spans="2:33" ht="6.75" customHeight="1">
      <c r="AC4" s="30">
        <f ca="1">NOW()</f>
        <v>46109.71836875</v>
      </c>
      <c r="AD4" s="29"/>
    </row>
    <row r="5" spans="2:33">
      <c r="B5" s="169" t="s">
        <v>91</v>
      </c>
      <c r="C5" s="170"/>
      <c r="D5" s="169" t="s">
        <v>0</v>
      </c>
      <c r="E5" s="155"/>
      <c r="F5" s="155"/>
      <c r="G5" s="169" t="s">
        <v>90</v>
      </c>
      <c r="H5" s="170"/>
      <c r="I5" s="177" t="s">
        <v>1</v>
      </c>
      <c r="J5" s="177"/>
      <c r="K5" s="177"/>
      <c r="L5" s="177"/>
      <c r="M5" s="169" t="s">
        <v>67</v>
      </c>
      <c r="N5" s="155"/>
      <c r="O5" s="155"/>
      <c r="P5" s="155"/>
      <c r="Q5" s="155"/>
      <c r="R5" s="155"/>
      <c r="S5" s="155"/>
      <c r="T5" s="155"/>
      <c r="U5" s="155"/>
      <c r="V5" s="170"/>
    </row>
    <row r="6" spans="2:33">
      <c r="B6" s="227" t="str">
        <f>'No.1 大会登録'!B6</f>
        <v>　　　　月　　　　日</v>
      </c>
      <c r="C6" s="228"/>
      <c r="D6" s="227">
        <f>'No.1 大会登録'!D6</f>
        <v>0</v>
      </c>
      <c r="E6" s="231"/>
      <c r="F6" s="231"/>
      <c r="G6" s="227">
        <f>'No.1 大会登録'!G6</f>
        <v>0</v>
      </c>
      <c r="H6" s="228"/>
      <c r="I6" s="237">
        <f>'No.1 大会登録'!I6</f>
        <v>0</v>
      </c>
      <c r="J6" s="237"/>
      <c r="K6" s="237"/>
      <c r="L6" s="237"/>
      <c r="M6" s="1" t="s">
        <v>2</v>
      </c>
      <c r="N6" s="210">
        <f>'No.1 大会登録'!L6</f>
        <v>0</v>
      </c>
      <c r="O6" s="211"/>
      <c r="P6" s="211"/>
      <c r="Q6" s="212"/>
      <c r="R6" s="1" t="s">
        <v>4</v>
      </c>
      <c r="S6" s="210">
        <f>'No.1 大会登録'!R6</f>
        <v>0</v>
      </c>
      <c r="T6" s="211"/>
      <c r="U6" s="211"/>
      <c r="V6" s="212"/>
    </row>
    <row r="7" spans="2:33">
      <c r="B7" s="229"/>
      <c r="C7" s="230"/>
      <c r="D7" s="229"/>
      <c r="E7" s="232"/>
      <c r="F7" s="232"/>
      <c r="G7" s="229"/>
      <c r="H7" s="230"/>
      <c r="I7" s="237"/>
      <c r="J7" s="237"/>
      <c r="K7" s="237"/>
      <c r="L7" s="237"/>
      <c r="M7" s="1" t="s">
        <v>3</v>
      </c>
      <c r="N7" s="213">
        <f>'No.1 大会登録'!L7</f>
        <v>0</v>
      </c>
      <c r="O7" s="214"/>
      <c r="P7" s="214"/>
      <c r="Q7" s="215"/>
    </row>
    <row r="8" spans="2:33" ht="6" customHeight="1" thickBot="1"/>
    <row r="9" spans="2:33" ht="18.75" customHeight="1">
      <c r="B9" s="180"/>
      <c r="C9" s="182" t="s">
        <v>5</v>
      </c>
      <c r="D9" s="197" t="s">
        <v>29</v>
      </c>
      <c r="E9" s="197" t="s">
        <v>30</v>
      </c>
      <c r="F9" s="197" t="s">
        <v>49</v>
      </c>
      <c r="G9" s="196" t="s">
        <v>33</v>
      </c>
      <c r="H9" s="196" t="s">
        <v>83</v>
      </c>
      <c r="I9" s="151" t="s">
        <v>35</v>
      </c>
      <c r="J9" s="152"/>
      <c r="K9" s="152"/>
      <c r="L9" s="152"/>
      <c r="M9" s="152"/>
      <c r="N9" s="152"/>
      <c r="O9" s="152"/>
      <c r="P9" s="153"/>
      <c r="Q9" s="152" t="s">
        <v>72</v>
      </c>
      <c r="R9" s="152"/>
      <c r="S9" s="152"/>
      <c r="T9" s="152"/>
      <c r="U9" s="151" t="s">
        <v>61</v>
      </c>
      <c r="V9" s="152"/>
      <c r="W9" s="152"/>
      <c r="X9" s="152"/>
      <c r="Y9" s="152"/>
      <c r="Z9" s="152"/>
      <c r="AA9" s="152"/>
      <c r="AB9" s="152"/>
      <c r="AC9" s="152"/>
      <c r="AD9" s="153"/>
      <c r="AE9" s="90" t="s">
        <v>74</v>
      </c>
      <c r="AF9" s="90" t="s">
        <v>78</v>
      </c>
      <c r="AG9" s="222" t="s">
        <v>7</v>
      </c>
    </row>
    <row r="10" spans="2:33" ht="20.100000000000001" customHeight="1">
      <c r="B10" s="181"/>
      <c r="C10" s="177"/>
      <c r="D10" s="177"/>
      <c r="E10" s="177"/>
      <c r="F10" s="177"/>
      <c r="G10" s="169"/>
      <c r="H10" s="169"/>
      <c r="I10" s="224" t="s">
        <v>93</v>
      </c>
      <c r="J10" s="225"/>
      <c r="K10" s="225"/>
      <c r="L10" s="225"/>
      <c r="M10" s="217" t="s">
        <v>70</v>
      </c>
      <c r="N10" s="218"/>
      <c r="O10" s="218"/>
      <c r="P10" s="188"/>
      <c r="Q10" s="218" t="s">
        <v>70</v>
      </c>
      <c r="R10" s="218"/>
      <c r="S10" s="226" t="s">
        <v>73</v>
      </c>
      <c r="T10" s="221"/>
      <c r="U10" s="224" t="s">
        <v>71</v>
      </c>
      <c r="V10" s="225"/>
      <c r="W10" s="225"/>
      <c r="X10" s="225"/>
      <c r="Y10" s="217" t="s">
        <v>70</v>
      </c>
      <c r="Z10" s="218"/>
      <c r="AA10" s="218"/>
      <c r="AB10" s="219"/>
      <c r="AC10" s="220" t="s">
        <v>73</v>
      </c>
      <c r="AD10" s="221"/>
      <c r="AE10" s="206" t="s">
        <v>75</v>
      </c>
      <c r="AF10" s="206" t="s">
        <v>79</v>
      </c>
      <c r="AG10" s="223"/>
    </row>
    <row r="11" spans="2:33" ht="38.1" customHeight="1">
      <c r="B11" s="181"/>
      <c r="C11" s="177"/>
      <c r="D11" s="177"/>
      <c r="E11" s="177"/>
      <c r="F11" s="177"/>
      <c r="G11" s="169"/>
      <c r="H11" s="169"/>
      <c r="I11" s="110" t="s">
        <v>94</v>
      </c>
      <c r="J11" s="2" t="s">
        <v>95</v>
      </c>
      <c r="K11" s="111" t="s">
        <v>96</v>
      </c>
      <c r="L11" s="114" t="s">
        <v>97</v>
      </c>
      <c r="M11" s="127" t="s">
        <v>94</v>
      </c>
      <c r="N11" s="2" t="s">
        <v>95</v>
      </c>
      <c r="O11" s="111" t="s">
        <v>96</v>
      </c>
      <c r="P11" s="113" t="s">
        <v>97</v>
      </c>
      <c r="Q11" s="111" t="s">
        <v>94</v>
      </c>
      <c r="R11" s="114" t="s">
        <v>95</v>
      </c>
      <c r="S11" s="128" t="s">
        <v>94</v>
      </c>
      <c r="T11" s="129" t="s">
        <v>96</v>
      </c>
      <c r="U11" s="110" t="s">
        <v>94</v>
      </c>
      <c r="V11" s="2" t="s">
        <v>95</v>
      </c>
      <c r="W11" s="111" t="s">
        <v>96</v>
      </c>
      <c r="X11" s="114" t="s">
        <v>97</v>
      </c>
      <c r="Y11" s="127" t="s">
        <v>94</v>
      </c>
      <c r="Z11" s="2" t="s">
        <v>95</v>
      </c>
      <c r="AA11" s="111" t="s">
        <v>96</v>
      </c>
      <c r="AB11" s="134" t="s">
        <v>97</v>
      </c>
      <c r="AC11" s="112" t="s">
        <v>94</v>
      </c>
      <c r="AD11" s="111" t="s">
        <v>96</v>
      </c>
      <c r="AE11" s="216"/>
      <c r="AF11" s="216"/>
      <c r="AG11" s="223"/>
    </row>
    <row r="12" spans="2:33">
      <c r="B12" s="181"/>
      <c r="C12" s="177"/>
      <c r="D12" s="177"/>
      <c r="E12" s="177"/>
      <c r="F12" s="177"/>
      <c r="G12" s="169"/>
      <c r="H12" s="169"/>
      <c r="I12" s="7">
        <v>11740</v>
      </c>
      <c r="J12" s="5">
        <v>8990</v>
      </c>
      <c r="K12" s="5">
        <v>11300</v>
      </c>
      <c r="L12" s="80">
        <v>8550</v>
      </c>
      <c r="M12" s="100">
        <v>9680</v>
      </c>
      <c r="N12" s="80">
        <v>6930</v>
      </c>
      <c r="O12" s="3">
        <v>8800</v>
      </c>
      <c r="P12" s="59">
        <v>6050</v>
      </c>
      <c r="Q12" s="5">
        <v>9680</v>
      </c>
      <c r="R12" s="80">
        <v>6930</v>
      </c>
      <c r="S12" s="100">
        <v>7500</v>
      </c>
      <c r="T12" s="59">
        <v>7300</v>
      </c>
      <c r="U12" s="7">
        <v>11740</v>
      </c>
      <c r="V12" s="5">
        <v>8990</v>
      </c>
      <c r="W12" s="5">
        <v>11300</v>
      </c>
      <c r="X12" s="80">
        <v>8550</v>
      </c>
      <c r="Y12" s="100">
        <v>9680</v>
      </c>
      <c r="Z12" s="80">
        <v>6930</v>
      </c>
      <c r="AA12" s="3">
        <v>8800</v>
      </c>
      <c r="AB12" s="118">
        <v>6050</v>
      </c>
      <c r="AC12" s="5">
        <v>7000</v>
      </c>
      <c r="AD12" s="59">
        <v>6800</v>
      </c>
      <c r="AE12" s="207"/>
      <c r="AF12" s="207"/>
      <c r="AG12" s="189"/>
    </row>
    <row r="13" spans="2:33" ht="29.25" customHeight="1" thickBot="1">
      <c r="B13" s="8" t="s">
        <v>14</v>
      </c>
      <c r="C13" s="9" t="s">
        <v>47</v>
      </c>
      <c r="D13" s="52" t="s">
        <v>31</v>
      </c>
      <c r="E13" s="44" t="s">
        <v>32</v>
      </c>
      <c r="F13" s="34" t="s">
        <v>48</v>
      </c>
      <c r="G13" s="55" t="s">
        <v>100</v>
      </c>
      <c r="H13" s="55" t="s">
        <v>84</v>
      </c>
      <c r="I13" s="23" t="b">
        <v>1</v>
      </c>
      <c r="J13" s="46" t="b">
        <v>0</v>
      </c>
      <c r="K13" s="21" t="b">
        <v>0</v>
      </c>
      <c r="L13" s="46" t="b">
        <v>0</v>
      </c>
      <c r="M13" s="101" t="b">
        <v>0</v>
      </c>
      <c r="N13" s="46" t="b">
        <v>0</v>
      </c>
      <c r="O13" s="21" t="b">
        <v>0</v>
      </c>
      <c r="P13" s="66" t="b">
        <v>0</v>
      </c>
      <c r="Q13" s="21" t="b">
        <v>0</v>
      </c>
      <c r="R13" s="46" t="b">
        <v>1</v>
      </c>
      <c r="S13" s="119" t="b">
        <v>0</v>
      </c>
      <c r="T13" s="79" t="b">
        <v>0</v>
      </c>
      <c r="U13" s="37" t="b">
        <v>1</v>
      </c>
      <c r="V13" s="62" t="b">
        <v>0</v>
      </c>
      <c r="W13" s="62" t="b">
        <v>0</v>
      </c>
      <c r="X13" s="83" t="b">
        <v>0</v>
      </c>
      <c r="Y13" s="119" t="b">
        <v>0</v>
      </c>
      <c r="Z13" s="62" t="b">
        <v>0</v>
      </c>
      <c r="AA13" s="62" t="b">
        <v>0</v>
      </c>
      <c r="AB13" s="120" t="b">
        <v>0</v>
      </c>
      <c r="AC13" s="131" t="b">
        <v>0</v>
      </c>
      <c r="AD13" s="66" t="b">
        <v>0</v>
      </c>
      <c r="AE13" s="93" t="s">
        <v>76</v>
      </c>
      <c r="AF13" s="99" t="s">
        <v>80</v>
      </c>
      <c r="AG13" s="85">
        <f>IF(I13&lt;&gt;FALSE,$I$12,0)+IF(J13&lt;&gt;FALSE,$J$12,0)+IF(K13&lt;&gt;FALSE,$K$12,0)+IF(L13&lt;&gt;FALSE,$L$12,0)+IF(M13&lt;&gt;FALSE,$M$12,0)+IF(N13&lt;&gt;FALSE,$N$12,0)+IF(O13&lt;&gt;FALSE,$O$12,0)+IF(P13&lt;&gt;FALSE,$P$12,0)+IF(Q13&lt;&gt;FALSE,$Q$12,0)+IF(R13&lt;&gt;FALSE,$R$12,0)+IF(S13&lt;&gt;FALSE,$S$12,0)+IF(T13&lt;&gt;FALSE,$T$12,0)+IF(U13&lt;&gt;FALSE,$U$12,0)+IF(V13&lt;&gt;FALSE,$V$12,0)+IF(W13&lt;&gt;FALSE,$W$12,0)+IF(X13&lt;&gt;FALSE,$X$12,0)+IF(Y13&lt;&gt;FALSE,$Y$12,0)+IF(Z13&lt;&gt;FALSE,$Z$12,0)+IF(AA13&lt;&gt;FALSE,$AA$12,0)+IF(AB13&lt;&gt;FALSE,$AB$12,0)+IF(AC13&lt;&gt;FALSE,$AC$12,0)+IF(AD13&lt;&gt;FALSE,$AD$12,0)</f>
        <v>30410</v>
      </c>
    </row>
    <row r="14" spans="2:33" ht="29.25" customHeight="1" thickTop="1">
      <c r="B14" s="11">
        <v>1</v>
      </c>
      <c r="C14" s="106">
        <f>'No.1 大会登録'!C14</f>
        <v>0</v>
      </c>
      <c r="D14" s="106">
        <f>'No.1 大会登録'!D14</f>
        <v>0</v>
      </c>
      <c r="E14" s="106">
        <f>'No.1 大会登録'!E14</f>
        <v>0</v>
      </c>
      <c r="F14" s="106">
        <f>'No.1 大会登録'!F14</f>
        <v>0</v>
      </c>
      <c r="G14" s="106">
        <f>'No.1 大会登録'!G14</f>
        <v>0</v>
      </c>
      <c r="H14" s="106">
        <f>'No.1 大会登録'!H14</f>
        <v>0</v>
      </c>
      <c r="I14" s="19" t="b">
        <v>0</v>
      </c>
      <c r="J14" s="47" t="b">
        <v>0</v>
      </c>
      <c r="K14" s="17" t="b">
        <v>0</v>
      </c>
      <c r="L14" s="47" t="b">
        <v>0</v>
      </c>
      <c r="M14" s="102" t="b">
        <v>0</v>
      </c>
      <c r="N14" s="47" t="b">
        <v>0</v>
      </c>
      <c r="O14" s="17" t="b">
        <v>0</v>
      </c>
      <c r="P14" s="67" t="b">
        <v>0</v>
      </c>
      <c r="Q14" s="17" t="b">
        <v>0</v>
      </c>
      <c r="R14" s="47" t="b">
        <v>0</v>
      </c>
      <c r="S14" s="121" t="b">
        <v>0</v>
      </c>
      <c r="T14" s="130" t="b">
        <v>0</v>
      </c>
      <c r="U14" s="38" t="b">
        <v>0</v>
      </c>
      <c r="V14" s="63" t="b">
        <v>0</v>
      </c>
      <c r="W14" s="63" t="b">
        <v>0</v>
      </c>
      <c r="X14" s="84" t="b">
        <v>0</v>
      </c>
      <c r="Y14" s="121" t="b">
        <v>0</v>
      </c>
      <c r="Z14" s="63" t="b">
        <v>0</v>
      </c>
      <c r="AA14" s="63" t="b">
        <v>0</v>
      </c>
      <c r="AB14" s="122" t="b">
        <v>0</v>
      </c>
      <c r="AC14" s="132" t="b">
        <v>0</v>
      </c>
      <c r="AD14" s="67" t="b">
        <v>0</v>
      </c>
      <c r="AE14" s="94"/>
      <c r="AF14" s="94"/>
      <c r="AG14" s="95">
        <f>IF(I14&lt;&gt;FALSE,$I$12,0)+IF(J14&lt;&gt;FALSE,$J$12,0)+IF(K14&lt;&gt;FALSE,$K$12,0)+IF(L14&lt;&gt;FALSE,$L$12,0)+IF(M14&lt;&gt;FALSE,$M$12,0)+IF(N14&lt;&gt;FALSE,$N$12,0)+IF(O14&lt;&gt;FALSE,$O$12,0)+IF(P14&lt;&gt;FALSE,$P$12,0)+IF(Q14&lt;&gt;FALSE,$Q$12,0)+IF(R14&lt;&gt;FALSE,$R$12,0)+IF(S14&lt;&gt;FALSE,$S$12,0)+IF(T14&lt;&gt;FALSE,$T$12,0)+IF(U14&lt;&gt;FALSE,$U$12,0)+IF(V14&lt;&gt;FALSE,$V$12,0)+IF(W14&lt;&gt;FALSE,$W$12,0)+IF(X14&lt;&gt;FALSE,$X$12,0)+IF(Y14&lt;&gt;FALSE,$Y$12,0)+IF(Z14&lt;&gt;FALSE,$Z$12,0)+IF(AA14&lt;&gt;FALSE,$AA$12,0)+IF(AB14&lt;&gt;FALSE,$AB$12,0)+IF(AC14&lt;&gt;FALSE,$AC$12,0)+IF(AD14&lt;&gt;FALSE,$AD$12,0)</f>
        <v>0</v>
      </c>
    </row>
    <row r="15" spans="2:33" ht="29.25" customHeight="1">
      <c r="B15" s="4">
        <v>2</v>
      </c>
      <c r="C15" s="75">
        <f>'No.1 大会登録'!C15</f>
        <v>0</v>
      </c>
      <c r="D15" s="75">
        <f>'No.1 大会登録'!D15</f>
        <v>0</v>
      </c>
      <c r="E15" s="75">
        <f>'No.1 大会登録'!E15</f>
        <v>0</v>
      </c>
      <c r="F15" s="75">
        <f>'No.1 大会登録'!F15</f>
        <v>0</v>
      </c>
      <c r="G15" s="75">
        <f>'No.1 大会登録'!G15</f>
        <v>0</v>
      </c>
      <c r="H15" s="74">
        <f>'No.1 大会登録'!H15</f>
        <v>0</v>
      </c>
      <c r="I15" s="27" t="b">
        <v>0</v>
      </c>
      <c r="J15" s="48" t="b">
        <v>0</v>
      </c>
      <c r="K15" s="25" t="b">
        <v>0</v>
      </c>
      <c r="L15" s="48" t="b">
        <v>0</v>
      </c>
      <c r="M15" s="103" t="b">
        <v>0</v>
      </c>
      <c r="N15" s="26" t="b">
        <v>0</v>
      </c>
      <c r="O15" s="25" t="b">
        <v>0</v>
      </c>
      <c r="P15" s="68" t="b">
        <v>0</v>
      </c>
      <c r="Q15" s="25" t="b">
        <v>0</v>
      </c>
      <c r="R15" s="26" t="b">
        <v>0</v>
      </c>
      <c r="S15" s="103" t="b">
        <v>0</v>
      </c>
      <c r="T15" s="28" t="b">
        <v>0</v>
      </c>
      <c r="U15" s="39" t="b">
        <v>0</v>
      </c>
      <c r="V15" s="25" t="b">
        <v>0</v>
      </c>
      <c r="W15" s="25" t="b">
        <v>0</v>
      </c>
      <c r="X15" s="26" t="b">
        <v>0</v>
      </c>
      <c r="Y15" s="103" t="b">
        <v>0</v>
      </c>
      <c r="Z15" s="25" t="b">
        <v>0</v>
      </c>
      <c r="AA15" s="25" t="b">
        <v>0</v>
      </c>
      <c r="AB15" s="123" t="b">
        <v>0</v>
      </c>
      <c r="AC15" s="133" t="b">
        <v>0</v>
      </c>
      <c r="AD15" s="68" t="b">
        <v>0</v>
      </c>
      <c r="AE15" s="91"/>
      <c r="AF15" s="91"/>
      <c r="AG15" s="96">
        <f t="shared" ref="AG15:AG21" si="0">IF(I15&lt;&gt;FALSE,$I$12,0)+IF(J15&lt;&gt;FALSE,$J$12,0)+IF(K15&lt;&gt;FALSE,$K$12,0)+IF(L15&lt;&gt;FALSE,$L$12,0)+IF(M15&lt;&gt;FALSE,$M$12,0)+IF(N15&lt;&gt;FALSE,$N$12,0)+IF(O15&lt;&gt;FALSE,$O$12,0)+IF(P15&lt;&gt;FALSE,$P$12,0)+IF(Q15&lt;&gt;FALSE,$Q$12,0)+IF(R15&lt;&gt;FALSE,$R$12,0)+IF(S15&lt;&gt;FALSE,$S$12,0)+IF(T15&lt;&gt;FALSE,$T$12,0)+IF(U15&lt;&gt;FALSE,$U$12,0)+IF(V15&lt;&gt;FALSE,$V$12,0)+IF(W15&lt;&gt;FALSE,$W$12,0)+IF(X15&lt;&gt;FALSE,$X$12,0)+IF(Y15&lt;&gt;FALSE,$Y$12,0)+IF(Z15&lt;&gt;FALSE,$Z$12,0)+IF(AA15&lt;&gt;FALSE,$AA$12,0)+IF(AB15&lt;&gt;FALSE,$AB$12,0)+IF(AC15&lt;&gt;FALSE,$AC$12,0)+IF(AD15&lt;&gt;FALSE,$AD$12,0)</f>
        <v>0</v>
      </c>
    </row>
    <row r="16" spans="2:33" ht="29.25" customHeight="1">
      <c r="B16" s="4">
        <v>3</v>
      </c>
      <c r="C16" s="75">
        <f>'No.1 大会登録'!C16</f>
        <v>0</v>
      </c>
      <c r="D16" s="75">
        <f>'No.1 大会登録'!D16</f>
        <v>0</v>
      </c>
      <c r="E16" s="75">
        <f>'No.1 大会登録'!E16</f>
        <v>0</v>
      </c>
      <c r="F16" s="75">
        <f>'No.1 大会登録'!F16</f>
        <v>0</v>
      </c>
      <c r="G16" s="75">
        <f>'No.1 大会登録'!G16</f>
        <v>0</v>
      </c>
      <c r="H16" s="74">
        <f>'No.1 大会登録'!H16</f>
        <v>0</v>
      </c>
      <c r="I16" s="27" t="b">
        <v>0</v>
      </c>
      <c r="J16" s="48" t="b">
        <v>0</v>
      </c>
      <c r="K16" s="25" t="b">
        <v>0</v>
      </c>
      <c r="L16" s="48" t="b">
        <v>0</v>
      </c>
      <c r="M16" s="103" t="b">
        <v>0</v>
      </c>
      <c r="N16" s="26" t="b">
        <v>0</v>
      </c>
      <c r="O16" s="26" t="b">
        <v>0</v>
      </c>
      <c r="P16" s="28" t="b">
        <v>0</v>
      </c>
      <c r="Q16" s="25" t="b">
        <v>0</v>
      </c>
      <c r="R16" s="26" t="b">
        <v>0</v>
      </c>
      <c r="S16" s="103" t="b">
        <v>0</v>
      </c>
      <c r="T16" s="28" t="b">
        <v>0</v>
      </c>
      <c r="U16" s="39" t="b">
        <v>0</v>
      </c>
      <c r="V16" s="25" t="b">
        <v>0</v>
      </c>
      <c r="W16" s="25" t="b">
        <v>0</v>
      </c>
      <c r="X16" s="26" t="b">
        <v>0</v>
      </c>
      <c r="Y16" s="103" t="b">
        <v>0</v>
      </c>
      <c r="Z16" s="25" t="b">
        <v>0</v>
      </c>
      <c r="AA16" s="25" t="b">
        <v>0</v>
      </c>
      <c r="AB16" s="123" t="b">
        <v>0</v>
      </c>
      <c r="AC16" s="133" t="b">
        <v>0</v>
      </c>
      <c r="AD16" s="68" t="b">
        <v>0</v>
      </c>
      <c r="AE16" s="91"/>
      <c r="AF16" s="91"/>
      <c r="AG16" s="96">
        <f>IF(I16&lt;&gt;FALSE,$I$12,0)+IF(J16&lt;&gt;FALSE,$J$12,0)+IF(K16&lt;&gt;FALSE,$K$12,0)+IF(L16&lt;&gt;FALSE,$L$12,0)+IF(M16&lt;&gt;FALSE,$M$12,0)+IF(N16&lt;&gt;FALSE,$N$12,0)+IF(O16&lt;&gt;FALSE,$O$12,0)+IF(P16&lt;&gt;FALSE,$P$12,0)+IF(Q16&lt;&gt;FALSE,$Q$12,0)+IF(R16&lt;&gt;FALSE,$R$12,0)+IF(S16&lt;&gt;FALSE,$S$12,0)+IF(T16&lt;&gt;FALSE,$T$12,0)+IF(U16&lt;&gt;FALSE,$U$12,0)+IF(V16&lt;&gt;FALSE,$V$12,0)+IF(W16&lt;&gt;FALSE,$W$12,0)+IF(X16&lt;&gt;FALSE,$X$12,0)+IF(Y16&lt;&gt;FALSE,$Y$12,0)+IF(Z16&lt;&gt;FALSE,$Z$12,0)+IF(AA16&lt;&gt;FALSE,$AA$12,0)+IF(AB16&lt;&gt;FALSE,$AB$12,0)+IF(AC16&lt;&gt;FALSE,$AC$12,0)+IF(AD16&lt;&gt;FALSE,$AD$12,0)</f>
        <v>0</v>
      </c>
    </row>
    <row r="17" spans="2:33" ht="29.25" customHeight="1">
      <c r="B17" s="4">
        <v>4</v>
      </c>
      <c r="C17" s="75">
        <f>'No.1 大会登録'!C17</f>
        <v>0</v>
      </c>
      <c r="D17" s="75">
        <f>'No.1 大会登録'!D17</f>
        <v>0</v>
      </c>
      <c r="E17" s="75">
        <f>'No.1 大会登録'!E17</f>
        <v>0</v>
      </c>
      <c r="F17" s="75">
        <f>'No.1 大会登録'!F17</f>
        <v>0</v>
      </c>
      <c r="G17" s="75">
        <f>'No.1 大会登録'!G17</f>
        <v>0</v>
      </c>
      <c r="H17" s="74">
        <f>'No.1 大会登録'!H17</f>
        <v>0</v>
      </c>
      <c r="I17" s="27" t="b">
        <v>0</v>
      </c>
      <c r="J17" s="48" t="b">
        <v>0</v>
      </c>
      <c r="K17" s="25" t="b">
        <v>0</v>
      </c>
      <c r="L17" s="48" t="b">
        <v>0</v>
      </c>
      <c r="M17" s="103" t="b">
        <v>0</v>
      </c>
      <c r="N17" s="26" t="b">
        <v>0</v>
      </c>
      <c r="O17" s="26" t="b">
        <v>0</v>
      </c>
      <c r="P17" s="28" t="b">
        <v>0</v>
      </c>
      <c r="Q17" s="25" t="b">
        <v>0</v>
      </c>
      <c r="R17" s="26" t="b">
        <v>0</v>
      </c>
      <c r="S17" s="103" t="b">
        <v>0</v>
      </c>
      <c r="T17" s="28" t="b">
        <v>0</v>
      </c>
      <c r="U17" s="39" t="b">
        <v>0</v>
      </c>
      <c r="V17" s="25" t="b">
        <v>0</v>
      </c>
      <c r="W17" s="25" t="b">
        <v>0</v>
      </c>
      <c r="X17" s="26" t="b">
        <v>0</v>
      </c>
      <c r="Y17" s="103" t="b">
        <v>0</v>
      </c>
      <c r="Z17" s="25" t="b">
        <v>0</v>
      </c>
      <c r="AA17" s="25" t="b">
        <v>0</v>
      </c>
      <c r="AB17" s="123" t="b">
        <v>0</v>
      </c>
      <c r="AC17" s="133" t="b">
        <v>0</v>
      </c>
      <c r="AD17" s="68" t="b">
        <v>0</v>
      </c>
      <c r="AE17" s="91"/>
      <c r="AF17" s="91"/>
      <c r="AG17" s="96">
        <f>IF(I17&lt;&gt;FALSE,$I$12,0)+IF(J17&lt;&gt;FALSE,$J$12,0)+IF(K17&lt;&gt;FALSE,$K$12,0)+IF(L17&lt;&gt;FALSE,$L$12,0)+IF(M17&lt;&gt;FALSE,$M$12,0)+IF(N17&lt;&gt;FALSE,$N$12,0)+IF(O17&lt;&gt;FALSE,$O$12,0)+IF(P17&lt;&gt;FALSE,$P$12,0)+IF(Q17&lt;&gt;FALSE,$Q$12,0)+IF(R17&lt;&gt;FALSE,$R$12,0)+IF(S17&lt;&gt;FALSE,$S$12,0)+IF(T17&lt;&gt;FALSE,$T$12,0)+IF(U17&lt;&gt;FALSE,$U$12,0)+IF(V17&lt;&gt;FALSE,$V$12,0)+IF(W17&lt;&gt;FALSE,$W$12,0)+IF(X17&lt;&gt;FALSE,$X$12,0)+IF(Y17&lt;&gt;FALSE,$Y$12,0)+IF(Z17&lt;&gt;FALSE,$Z$12,0)+IF(AA17&lt;&gt;FALSE,$AA$12,0)+IF(AB17&lt;&gt;FALSE,$AB$12,0)+IF(AC17&lt;&gt;FALSE,$AC$12,0)+IF(AD17&lt;&gt;FALSE,$AD$12,0)</f>
        <v>0</v>
      </c>
    </row>
    <row r="18" spans="2:33" ht="29.25" customHeight="1">
      <c r="B18" s="4">
        <v>5</v>
      </c>
      <c r="C18" s="75">
        <f>'No.1 大会登録'!C18</f>
        <v>0</v>
      </c>
      <c r="D18" s="75">
        <f>'No.1 大会登録'!D18</f>
        <v>0</v>
      </c>
      <c r="E18" s="75">
        <f>'No.1 大会登録'!E18</f>
        <v>0</v>
      </c>
      <c r="F18" s="75">
        <f>'No.1 大会登録'!F18</f>
        <v>0</v>
      </c>
      <c r="G18" s="75">
        <f>'No.1 大会登録'!G18</f>
        <v>0</v>
      </c>
      <c r="H18" s="74">
        <f>'No.1 大会登録'!H18</f>
        <v>0</v>
      </c>
      <c r="I18" s="27" t="b">
        <v>0</v>
      </c>
      <c r="J18" s="48" t="b">
        <v>0</v>
      </c>
      <c r="K18" s="25" t="b">
        <v>0</v>
      </c>
      <c r="L18" s="48" t="b">
        <v>0</v>
      </c>
      <c r="M18" s="103" t="b">
        <v>0</v>
      </c>
      <c r="N18" s="26" t="b">
        <v>0</v>
      </c>
      <c r="O18" s="26" t="b">
        <v>0</v>
      </c>
      <c r="P18" s="28" t="b">
        <v>0</v>
      </c>
      <c r="Q18" s="25" t="b">
        <v>0</v>
      </c>
      <c r="R18" s="26" t="b">
        <v>0</v>
      </c>
      <c r="S18" s="103" t="b">
        <v>0</v>
      </c>
      <c r="T18" s="28" t="b">
        <v>0</v>
      </c>
      <c r="U18" s="39" t="b">
        <v>0</v>
      </c>
      <c r="V18" s="25" t="b">
        <v>0</v>
      </c>
      <c r="W18" s="25" t="b">
        <v>0</v>
      </c>
      <c r="X18" s="26" t="b">
        <v>0</v>
      </c>
      <c r="Y18" s="103" t="b">
        <v>0</v>
      </c>
      <c r="Z18" s="25" t="b">
        <v>0</v>
      </c>
      <c r="AA18" s="25" t="b">
        <v>0</v>
      </c>
      <c r="AB18" s="123" t="b">
        <v>0</v>
      </c>
      <c r="AC18" s="133" t="b">
        <v>0</v>
      </c>
      <c r="AD18" s="68" t="b">
        <v>0</v>
      </c>
      <c r="AE18" s="91"/>
      <c r="AF18" s="91"/>
      <c r="AG18" s="96">
        <f t="shared" si="0"/>
        <v>0</v>
      </c>
    </row>
    <row r="19" spans="2:33" ht="29.25" customHeight="1">
      <c r="B19" s="4">
        <v>6</v>
      </c>
      <c r="C19" s="75">
        <f>'No.1 大会登録'!C19</f>
        <v>0</v>
      </c>
      <c r="D19" s="75">
        <f>'No.1 大会登録'!D19</f>
        <v>0</v>
      </c>
      <c r="E19" s="75">
        <f>'No.1 大会登録'!E19</f>
        <v>0</v>
      </c>
      <c r="F19" s="75">
        <f>'No.1 大会登録'!F19</f>
        <v>0</v>
      </c>
      <c r="G19" s="75">
        <f>'No.1 大会登録'!G19</f>
        <v>0</v>
      </c>
      <c r="H19" s="74">
        <f>'No.1 大会登録'!H19</f>
        <v>0</v>
      </c>
      <c r="I19" s="27" t="b">
        <v>0</v>
      </c>
      <c r="J19" s="48" t="b">
        <v>0</v>
      </c>
      <c r="K19" s="25" t="b">
        <v>0</v>
      </c>
      <c r="L19" s="48" t="b">
        <v>0</v>
      </c>
      <c r="M19" s="103" t="b">
        <v>0</v>
      </c>
      <c r="N19" s="26" t="b">
        <v>0</v>
      </c>
      <c r="O19" s="26" t="b">
        <v>0</v>
      </c>
      <c r="P19" s="28" t="b">
        <v>0</v>
      </c>
      <c r="Q19" s="25" t="b">
        <v>0</v>
      </c>
      <c r="R19" s="26" t="b">
        <v>0</v>
      </c>
      <c r="S19" s="103" t="b">
        <v>0</v>
      </c>
      <c r="T19" s="28" t="b">
        <v>0</v>
      </c>
      <c r="U19" s="39" t="b">
        <v>0</v>
      </c>
      <c r="V19" s="25" t="b">
        <v>0</v>
      </c>
      <c r="W19" s="25" t="b">
        <v>0</v>
      </c>
      <c r="X19" s="26" t="b">
        <v>0</v>
      </c>
      <c r="Y19" s="103" t="b">
        <v>0</v>
      </c>
      <c r="Z19" s="25" t="b">
        <v>0</v>
      </c>
      <c r="AA19" s="25" t="b">
        <v>0</v>
      </c>
      <c r="AB19" s="123" t="b">
        <v>0</v>
      </c>
      <c r="AC19" s="133" t="b">
        <v>0</v>
      </c>
      <c r="AD19" s="68" t="b">
        <v>0</v>
      </c>
      <c r="AE19" s="91"/>
      <c r="AF19" s="91"/>
      <c r="AG19" s="96">
        <f t="shared" si="0"/>
        <v>0</v>
      </c>
    </row>
    <row r="20" spans="2:33" ht="29.25" customHeight="1">
      <c r="B20" s="4">
        <v>7</v>
      </c>
      <c r="C20" s="75">
        <f>'No.1 大会登録'!C20</f>
        <v>0</v>
      </c>
      <c r="D20" s="75">
        <f>'No.1 大会登録'!D20</f>
        <v>0</v>
      </c>
      <c r="E20" s="75">
        <f>'No.1 大会登録'!E20</f>
        <v>0</v>
      </c>
      <c r="F20" s="75">
        <f>'No.1 大会登録'!F20</f>
        <v>0</v>
      </c>
      <c r="G20" s="75">
        <f>'No.1 大会登録'!G20</f>
        <v>0</v>
      </c>
      <c r="H20" s="74">
        <f>'No.1 大会登録'!H20</f>
        <v>0</v>
      </c>
      <c r="I20" s="27" t="b">
        <v>0</v>
      </c>
      <c r="J20" s="48" t="b">
        <v>0</v>
      </c>
      <c r="K20" s="25" t="b">
        <v>0</v>
      </c>
      <c r="L20" s="48" t="b">
        <v>0</v>
      </c>
      <c r="M20" s="103" t="b">
        <v>0</v>
      </c>
      <c r="N20" s="26" t="b">
        <v>0</v>
      </c>
      <c r="O20" s="26" t="b">
        <v>0</v>
      </c>
      <c r="P20" s="28" t="b">
        <v>0</v>
      </c>
      <c r="Q20" s="25" t="b">
        <v>0</v>
      </c>
      <c r="R20" s="26" t="b">
        <v>0</v>
      </c>
      <c r="S20" s="103" t="b">
        <v>0</v>
      </c>
      <c r="T20" s="28" t="b">
        <v>0</v>
      </c>
      <c r="U20" s="39" t="b">
        <v>0</v>
      </c>
      <c r="V20" s="25" t="b">
        <v>0</v>
      </c>
      <c r="W20" s="25" t="b">
        <v>0</v>
      </c>
      <c r="X20" s="26" t="b">
        <v>0</v>
      </c>
      <c r="Y20" s="103" t="b">
        <v>0</v>
      </c>
      <c r="Z20" s="25" t="b">
        <v>0</v>
      </c>
      <c r="AA20" s="25" t="b">
        <v>0</v>
      </c>
      <c r="AB20" s="123" t="b">
        <v>0</v>
      </c>
      <c r="AC20" s="133" t="b">
        <v>0</v>
      </c>
      <c r="AD20" s="68" t="b">
        <v>0</v>
      </c>
      <c r="AE20" s="91"/>
      <c r="AF20" s="91"/>
      <c r="AG20" s="96">
        <f t="shared" si="0"/>
        <v>0</v>
      </c>
    </row>
    <row r="21" spans="2:33" ht="29.25" customHeight="1" thickBot="1">
      <c r="B21" s="8">
        <v>8</v>
      </c>
      <c r="C21" s="105">
        <f>'No.1 大会登録'!C21</f>
        <v>0</v>
      </c>
      <c r="D21" s="105">
        <f>'No.1 大会登録'!D21</f>
        <v>0</v>
      </c>
      <c r="E21" s="105">
        <f>'No.1 大会登録'!E21</f>
        <v>0</v>
      </c>
      <c r="F21" s="105">
        <f>'No.1 大会登録'!F21</f>
        <v>0</v>
      </c>
      <c r="G21" s="105">
        <f>'No.1 大会登録'!G21</f>
        <v>0</v>
      </c>
      <c r="H21" s="105">
        <f>'No.1 大会登録'!H21</f>
        <v>0</v>
      </c>
      <c r="I21" s="23" t="b">
        <v>0</v>
      </c>
      <c r="J21" s="46" t="b">
        <v>0</v>
      </c>
      <c r="K21" s="21" t="b">
        <v>0</v>
      </c>
      <c r="L21" s="46" t="b">
        <v>0</v>
      </c>
      <c r="M21" s="119" t="b">
        <v>0</v>
      </c>
      <c r="N21" s="83" t="b">
        <v>0</v>
      </c>
      <c r="O21" s="83" t="b">
        <v>0</v>
      </c>
      <c r="P21" s="79" t="b">
        <v>0</v>
      </c>
      <c r="Q21" s="62" t="b">
        <v>0</v>
      </c>
      <c r="R21" s="83" t="b">
        <v>0</v>
      </c>
      <c r="S21" s="119" t="b">
        <v>0</v>
      </c>
      <c r="T21" s="79" t="b">
        <v>0</v>
      </c>
      <c r="U21" s="37" t="b">
        <v>0</v>
      </c>
      <c r="V21" s="21" t="b">
        <v>0</v>
      </c>
      <c r="W21" s="62" t="b">
        <v>0</v>
      </c>
      <c r="X21" s="83" t="b">
        <v>0</v>
      </c>
      <c r="Y21" s="119" t="b">
        <v>0</v>
      </c>
      <c r="Z21" s="62" t="b">
        <v>0</v>
      </c>
      <c r="AA21" s="62" t="b">
        <v>0</v>
      </c>
      <c r="AB21" s="120" t="b">
        <v>0</v>
      </c>
      <c r="AC21" s="131" t="b">
        <v>0</v>
      </c>
      <c r="AD21" s="66" t="b">
        <v>0</v>
      </c>
      <c r="AE21" s="92"/>
      <c r="AF21" s="92"/>
      <c r="AG21" s="65">
        <f t="shared" si="0"/>
        <v>0</v>
      </c>
    </row>
    <row r="22" spans="2:33" ht="19.5" thickTop="1">
      <c r="B22" s="107"/>
      <c r="C22" s="108" t="s">
        <v>86</v>
      </c>
      <c r="D22" s="108"/>
      <c r="E22" s="108"/>
      <c r="F22" s="108"/>
      <c r="G22" s="108"/>
      <c r="H22" s="73" t="s">
        <v>85</v>
      </c>
      <c r="I22" s="11">
        <f>COUNTIF(I14:I21,"TRUE")</f>
        <v>0</v>
      </c>
      <c r="J22" s="10">
        <f t="shared" ref="J22:K22" si="1">COUNTIF(J14:J21,"TRUE")</f>
        <v>0</v>
      </c>
      <c r="K22" s="10">
        <f t="shared" si="1"/>
        <v>0</v>
      </c>
      <c r="L22" s="109">
        <f>COUNTIF(L14:L21,"TRUE")</f>
        <v>0</v>
      </c>
      <c r="M22" s="104">
        <f>COUNTIF(M14:M21,"TRUE")</f>
        <v>0</v>
      </c>
      <c r="N22" s="10">
        <f t="shared" ref="N22:O22" si="2">COUNTIF(N14:N21,"TRUE")</f>
        <v>0</v>
      </c>
      <c r="O22" s="10">
        <f t="shared" si="2"/>
        <v>0</v>
      </c>
      <c r="P22" s="40">
        <f>COUNTIF(P14:P21,"TRUE")</f>
        <v>0</v>
      </c>
      <c r="Q22" s="10">
        <f>COUNTIF(Q14:Q21,"TRUE")</f>
        <v>0</v>
      </c>
      <c r="R22" s="49">
        <f t="shared" ref="R22:AD22" si="3">COUNTIF(R14:R21,"TRUE")</f>
        <v>0</v>
      </c>
      <c r="S22" s="104">
        <f t="shared" si="3"/>
        <v>0</v>
      </c>
      <c r="T22" s="40">
        <f t="shared" si="3"/>
        <v>0</v>
      </c>
      <c r="U22" s="82">
        <f t="shared" si="3"/>
        <v>0</v>
      </c>
      <c r="V22" s="10">
        <f t="shared" si="3"/>
        <v>0</v>
      </c>
      <c r="W22" s="10">
        <f t="shared" si="3"/>
        <v>0</v>
      </c>
      <c r="X22" s="49">
        <f t="shared" si="3"/>
        <v>0</v>
      </c>
      <c r="Y22" s="104">
        <f t="shared" si="3"/>
        <v>0</v>
      </c>
      <c r="Z22" s="10">
        <f t="shared" si="3"/>
        <v>0</v>
      </c>
      <c r="AA22" s="10">
        <f t="shared" si="3"/>
        <v>0</v>
      </c>
      <c r="AB22" s="124">
        <f t="shared" si="3"/>
        <v>0</v>
      </c>
      <c r="AC22" s="58">
        <f t="shared" si="3"/>
        <v>0</v>
      </c>
      <c r="AD22" s="40">
        <f t="shared" si="3"/>
        <v>0</v>
      </c>
      <c r="AE22" s="88"/>
      <c r="AF22" s="81"/>
      <c r="AG22" s="86">
        <f>SUM(AG14:AG21)</f>
        <v>0</v>
      </c>
    </row>
    <row r="23" spans="2:33" ht="19.5" thickBot="1">
      <c r="B23" s="50"/>
      <c r="C23" s="51"/>
      <c r="D23" s="51"/>
      <c r="E23" s="51"/>
      <c r="F23" s="51"/>
      <c r="G23" s="51"/>
      <c r="H23" s="51"/>
      <c r="I23" s="233"/>
      <c r="J23" s="234"/>
      <c r="K23" s="234"/>
      <c r="L23" s="235"/>
      <c r="M23" s="235"/>
      <c r="N23" s="235"/>
      <c r="O23" s="235"/>
      <c r="P23" s="236"/>
      <c r="Q23" s="77"/>
      <c r="R23" s="77"/>
      <c r="S23" s="77"/>
      <c r="T23" s="77"/>
      <c r="U23" s="76"/>
      <c r="V23" s="77"/>
      <c r="W23" s="77"/>
      <c r="X23" s="77"/>
      <c r="Y23" s="77"/>
      <c r="Z23" s="77"/>
      <c r="AA23" s="77"/>
      <c r="AB23" s="77"/>
      <c r="AC23" s="77"/>
      <c r="AD23" s="78"/>
      <c r="AE23" s="89"/>
      <c r="AF23" s="78"/>
      <c r="AG23" s="33" t="s">
        <v>16</v>
      </c>
    </row>
    <row r="24" spans="2:33" ht="6.75" customHeight="1"/>
    <row r="25" spans="2:33">
      <c r="B25" s="97" t="s">
        <v>17</v>
      </c>
      <c r="C25" s="98" t="s">
        <v>77</v>
      </c>
      <c r="I25" t="s">
        <v>114</v>
      </c>
      <c r="S25" s="12" t="s">
        <v>17</v>
      </c>
      <c r="T25" t="s">
        <v>104</v>
      </c>
    </row>
    <row r="26" spans="2:33">
      <c r="B26" s="12" t="s">
        <v>17</v>
      </c>
      <c r="C26" t="s">
        <v>18</v>
      </c>
      <c r="I26" t="s">
        <v>115</v>
      </c>
      <c r="T26" t="s">
        <v>105</v>
      </c>
      <c r="AB26" t="s">
        <v>110</v>
      </c>
    </row>
    <row r="27" spans="2:33">
      <c r="B27" s="12" t="s">
        <v>17</v>
      </c>
      <c r="C27" t="s">
        <v>101</v>
      </c>
      <c r="I27" t="s">
        <v>116</v>
      </c>
      <c r="T27" t="s">
        <v>106</v>
      </c>
      <c r="AB27" s="41" t="s">
        <v>111</v>
      </c>
    </row>
    <row r="28" spans="2:33">
      <c r="B28" s="12" t="s">
        <v>17</v>
      </c>
      <c r="C28" t="s">
        <v>119</v>
      </c>
      <c r="I28" t="s">
        <v>117</v>
      </c>
      <c r="T28" t="s">
        <v>107</v>
      </c>
      <c r="AB28" s="41" t="s">
        <v>112</v>
      </c>
    </row>
    <row r="29" spans="2:33">
      <c r="B29" s="12" t="s">
        <v>17</v>
      </c>
      <c r="C29" t="s">
        <v>89</v>
      </c>
      <c r="I29" t="s">
        <v>118</v>
      </c>
      <c r="T29" t="s">
        <v>108</v>
      </c>
      <c r="AB29" t="s">
        <v>113</v>
      </c>
    </row>
    <row r="30" spans="2:33">
      <c r="B30" s="12" t="s">
        <v>17</v>
      </c>
      <c r="C30" s="41" t="s">
        <v>102</v>
      </c>
      <c r="I30" t="s">
        <v>120</v>
      </c>
      <c r="T30" t="s">
        <v>109</v>
      </c>
      <c r="AB30" t="s">
        <v>108</v>
      </c>
    </row>
    <row r="31" spans="2:33">
      <c r="B31" s="12" t="s">
        <v>17</v>
      </c>
      <c r="C31" t="s">
        <v>103</v>
      </c>
      <c r="AB31" t="s">
        <v>109</v>
      </c>
    </row>
    <row r="32" spans="2:33" ht="18.75" customHeight="1">
      <c r="B32" s="12"/>
    </row>
    <row r="33" spans="2:29" ht="35.25" customHeight="1">
      <c r="B33" s="12"/>
      <c r="Q33" s="135"/>
      <c r="R33" s="136"/>
      <c r="S33" s="136"/>
      <c r="T33" s="41"/>
      <c r="U33" s="179"/>
      <c r="V33" s="179"/>
      <c r="W33" s="179"/>
      <c r="X33" s="179"/>
      <c r="Y33" s="179"/>
      <c r="Z33" s="179"/>
      <c r="AA33" s="179"/>
      <c r="AB33" s="179"/>
      <c r="AC33" s="179"/>
    </row>
    <row r="34" spans="2:29" ht="35.25" customHeight="1">
      <c r="Q34" s="135"/>
      <c r="R34" s="136"/>
      <c r="S34" s="136"/>
      <c r="T34" s="41"/>
      <c r="U34" s="137"/>
      <c r="V34" s="137"/>
      <c r="W34" s="137"/>
      <c r="X34" s="137"/>
      <c r="Y34" s="137"/>
      <c r="Z34" s="137"/>
      <c r="AA34" s="137"/>
      <c r="AB34" s="137"/>
      <c r="AC34" s="137"/>
    </row>
  </sheetData>
  <mergeCells count="39">
    <mergeCell ref="R2:V2"/>
    <mergeCell ref="R3:V3"/>
    <mergeCell ref="B5:C5"/>
    <mergeCell ref="D5:F5"/>
    <mergeCell ref="G5:H5"/>
    <mergeCell ref="I5:L5"/>
    <mergeCell ref="M5:V5"/>
    <mergeCell ref="B6:C7"/>
    <mergeCell ref="D6:F7"/>
    <mergeCell ref="G6:H7"/>
    <mergeCell ref="I23:P23"/>
    <mergeCell ref="G9:G12"/>
    <mergeCell ref="I6:L7"/>
    <mergeCell ref="Q33:S33"/>
    <mergeCell ref="U33:AC33"/>
    <mergeCell ref="Q34:S34"/>
    <mergeCell ref="U34:AC34"/>
    <mergeCell ref="U10:X10"/>
    <mergeCell ref="AG9:AG12"/>
    <mergeCell ref="B9:B12"/>
    <mergeCell ref="C9:C12"/>
    <mergeCell ref="D9:D12"/>
    <mergeCell ref="E9:E12"/>
    <mergeCell ref="F9:F12"/>
    <mergeCell ref="H9:H12"/>
    <mergeCell ref="U9:AD9"/>
    <mergeCell ref="I10:L10"/>
    <mergeCell ref="M10:P10"/>
    <mergeCell ref="I9:P9"/>
    <mergeCell ref="Q10:R10"/>
    <mergeCell ref="S10:T10"/>
    <mergeCell ref="Q9:T9"/>
    <mergeCell ref="S6:V6"/>
    <mergeCell ref="N6:Q6"/>
    <mergeCell ref="N7:Q7"/>
    <mergeCell ref="AE10:AE12"/>
    <mergeCell ref="AF10:AF12"/>
    <mergeCell ref="Y10:AB10"/>
    <mergeCell ref="AC10:AD10"/>
  </mergeCells>
  <phoneticPr fontId="1"/>
  <pageMargins left="0.7" right="0.7" top="0.75" bottom="0.75" header="0.3" footer="0.3"/>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BD1F8-BD71-482D-8C25-654A0026DA60}">
  <dimension ref="A2:D11"/>
  <sheetViews>
    <sheetView topLeftCell="A2" workbookViewId="0">
      <selection activeCell="D3" sqref="D3:D4"/>
    </sheetView>
  </sheetViews>
  <sheetFormatPr defaultRowHeight="18.75"/>
  <cols>
    <col min="1" max="1" width="72.75" customWidth="1"/>
    <col min="4" max="4" width="23.75" bestFit="1" customWidth="1"/>
  </cols>
  <sheetData>
    <row r="2" spans="1:4">
      <c r="A2" s="69" t="s">
        <v>38</v>
      </c>
    </row>
    <row r="3" spans="1:4">
      <c r="A3" s="69" t="s">
        <v>39</v>
      </c>
      <c r="D3" t="s">
        <v>98</v>
      </c>
    </row>
    <row r="4" spans="1:4">
      <c r="A4" s="69" t="s">
        <v>40</v>
      </c>
      <c r="D4" t="s">
        <v>99</v>
      </c>
    </row>
    <row r="5" spans="1:4">
      <c r="A5" s="69" t="s">
        <v>41</v>
      </c>
    </row>
    <row r="6" spans="1:4">
      <c r="A6" s="69" t="s">
        <v>42</v>
      </c>
    </row>
    <row r="7" spans="1:4">
      <c r="A7" s="69" t="s">
        <v>43</v>
      </c>
    </row>
    <row r="8" spans="1:4">
      <c r="A8" s="69" t="s">
        <v>44</v>
      </c>
    </row>
    <row r="9" spans="1:4">
      <c r="A9" s="69" t="s">
        <v>45</v>
      </c>
    </row>
    <row r="10" spans="1:4">
      <c r="A10" s="69" t="s">
        <v>46</v>
      </c>
    </row>
    <row r="11" spans="1:4">
      <c r="A11" s="70"/>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No.1 大会登録</vt:lpstr>
      <vt:lpstr>No.2 宿泊登録</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座間 裕二 yz9502.</dc:creator>
  <cp:lastModifiedBy>正樹 金子</cp:lastModifiedBy>
  <cp:lastPrinted>2025-02-05T00:43:05Z</cp:lastPrinted>
  <dcterms:created xsi:type="dcterms:W3CDTF">2024-11-14T00:09:12Z</dcterms:created>
  <dcterms:modified xsi:type="dcterms:W3CDTF">2026-03-28T08:14:42Z</dcterms:modified>
</cp:coreProperties>
</file>